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.sadeghzadeh\Desktop\0012 اسفند\"/>
    </mc:Choice>
  </mc:AlternateContent>
  <xr:revisionPtr revIDLastSave="0" documentId="13_ncr:1_{982EF4D3-62A6-4A5D-A9A7-2172C11550D8}" xr6:coauthVersionLast="47" xr6:coauthVersionMax="47" xr10:uidLastSave="{00000000-0000-0000-0000-000000000000}"/>
  <bookViews>
    <workbookView xWindow="-120" yWindow="-120" windowWidth="24240" windowHeight="13140" tabRatio="811" xr2:uid="{00000000-000D-0000-FFFF-FFFF00000000}"/>
  </bookViews>
  <sheets>
    <sheet name="0" sheetId="22" r:id="rId1"/>
    <sheet name="صورت وضعیت" sheetId="1" state="hidden" r:id="rId2"/>
    <sheet name="سهام" sheetId="2" r:id="rId3"/>
    <sheet name="اوراق مشتقه" sheetId="23" r:id="rId4"/>
    <sheet name="واحدهای صندوق" sheetId="4" state="hidden" r:id="rId5"/>
    <sheet name="اوراق" sheetId="5" state="hidden" r:id="rId6"/>
    <sheet name="تعدیل قیمت" sheetId="6" state="hidden" r:id="rId7"/>
    <sheet name="سپرده" sheetId="7" r:id="rId8"/>
    <sheet name="درآمد" sheetId="8" r:id="rId9"/>
    <sheet name="درآمد سرمایه گذاری در سهام" sheetId="9" r:id="rId10"/>
    <sheet name="درآمد سرمایه گذاری در صندوق" sheetId="10" state="hidden" r:id="rId11"/>
    <sheet name="درآمد سرمایه گذاری در اوراق به" sheetId="11" state="hidden" r:id="rId12"/>
    <sheet name="مبالغ تخصیصی اوراق" sheetId="12" state="hidden" r:id="rId13"/>
    <sheet name="درآمد سپرده بانکی" sheetId="13" r:id="rId14"/>
    <sheet name="سایر درآمدها" sheetId="14" r:id="rId15"/>
    <sheet name="درآمد سود سهام" sheetId="15" state="hidden" r:id="rId16"/>
    <sheet name="درآمد سود صندوق" sheetId="16" state="hidden" r:id="rId17"/>
    <sheet name="سود اوراق بهادار" sheetId="17" state="hidden" r:id="rId18"/>
    <sheet name="سود سپرده بانکی" sheetId="18" r:id="rId19"/>
    <sheet name="درآمد ناشی از فروش" sheetId="19" r:id="rId20"/>
    <sheet name="درآمد اعمال اختیار" sheetId="20" state="hidden" r:id="rId21"/>
    <sheet name="درآمد ناشی از تغییر قیمت اوراق" sheetId="21" r:id="rId22"/>
  </sheets>
  <definedNames>
    <definedName name="_xlnm.Print_Area" localSheetId="5">اوراق!$A$1:$AM$8</definedName>
    <definedName name="_xlnm.Print_Area" localSheetId="3">'اوراق مشتقه'!$A$1:$AZ$10</definedName>
    <definedName name="_xlnm.Print_Area" localSheetId="6">'تعدیل قیمت'!$A$1:$N$8</definedName>
    <definedName name="_xlnm.Print_Area" localSheetId="8">درآمد!$A$1:$J$12</definedName>
    <definedName name="_xlnm.Print_Area" localSheetId="20">'درآمد اعمال اختیار'!$A$1:$Z$8</definedName>
    <definedName name="_xlnm.Print_Area" localSheetId="13">'درآمد سپرده بانکی'!$A$1:$F$12</definedName>
    <definedName name="_xlnm.Print_Area" localSheetId="11">'درآمد سرمایه گذاری در اوراق به'!$A$1:$S$8</definedName>
    <definedName name="_xlnm.Print_Area" localSheetId="9">'درآمد سرمایه گذاری در سهام'!$A$1:$V$11</definedName>
    <definedName name="_xlnm.Print_Area" localSheetId="10">'درآمد سرمایه گذاری در صندوق'!$A$1:$W$8</definedName>
    <definedName name="_xlnm.Print_Area" localSheetId="15">'درآمد سود سهام'!$A$1:$T$7</definedName>
    <definedName name="_xlnm.Print_Area" localSheetId="16">'درآمد سود صندوق'!$A$1:$L$7</definedName>
    <definedName name="_xlnm.Print_Area" localSheetId="21">'درآمد ناشی از تغییر قیمت اوراق'!$A$1:$Q$10</definedName>
    <definedName name="_xlnm.Print_Area" localSheetId="19">'درآمد ناشی از فروش'!$A$1:$Q$10</definedName>
    <definedName name="_xlnm.Print_Area" localSheetId="14">'سایر درآمدها'!$A$1:$F$11</definedName>
    <definedName name="_xlnm.Print_Area" localSheetId="7">سپرده!$A$1:$L$14</definedName>
    <definedName name="_xlnm.Print_Area" localSheetId="2">سهام!$A$1:$AA$12</definedName>
    <definedName name="_xlnm.Print_Area" localSheetId="17">'سود اوراق بهادار'!$A$1:$T$7</definedName>
    <definedName name="_xlnm.Print_Area" localSheetId="18">'سود سپرده بانکی'!$A$1:$M$12</definedName>
    <definedName name="_xlnm.Print_Area" localSheetId="1">'صورت وضعیت'!$A$1:$C$6</definedName>
    <definedName name="_xlnm.Print_Area" localSheetId="12">'مبالغ تخصیصی اوراق'!$A$1:$R$19</definedName>
    <definedName name="_xlnm.Print_Area" localSheetId="4">'واحدهای صندوق'!$A$1:$AB$8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9" i="2" l="1"/>
  <c r="F10" i="8" l="1"/>
  <c r="AA10" i="2"/>
  <c r="Q8" i="21"/>
  <c r="Q9" i="21" s="1"/>
  <c r="I8" i="19"/>
  <c r="I9" i="19" s="1"/>
  <c r="Q8" i="19"/>
  <c r="V10" i="9"/>
  <c r="V9" i="9"/>
  <c r="Q9" i="19"/>
  <c r="O9" i="19"/>
  <c r="M9" i="19"/>
  <c r="K9" i="19"/>
  <c r="G9" i="19"/>
  <c r="E9" i="19"/>
  <c r="C9" i="19"/>
  <c r="P10" i="9"/>
  <c r="R10" i="9"/>
  <c r="T10" i="9"/>
  <c r="J10" i="9"/>
  <c r="F8" i="8" s="1"/>
  <c r="H10" i="9"/>
  <c r="F10" i="9"/>
  <c r="J11" i="7"/>
  <c r="J12" i="7"/>
  <c r="J10" i="7"/>
  <c r="J9" i="7"/>
  <c r="J13" i="7"/>
  <c r="H13" i="7"/>
  <c r="F13" i="7"/>
  <c r="F11" i="13"/>
  <c r="D11" i="13"/>
  <c r="F9" i="8" s="1"/>
  <c r="F10" i="14"/>
  <c r="D10" i="14"/>
  <c r="M11" i="18"/>
  <c r="K11" i="18"/>
  <c r="I11" i="18"/>
  <c r="G11" i="18"/>
  <c r="E11" i="18"/>
  <c r="C11" i="18"/>
  <c r="O9" i="21"/>
  <c r="M9" i="21"/>
  <c r="K9" i="21"/>
  <c r="I9" i="21"/>
  <c r="G9" i="21"/>
  <c r="E9" i="21"/>
  <c r="C9" i="21"/>
  <c r="Y10" i="2"/>
  <c r="W10" i="2"/>
  <c r="S10" i="2"/>
  <c r="Q10" i="2"/>
  <c r="O10" i="2"/>
  <c r="M10" i="2"/>
  <c r="K10" i="2"/>
  <c r="I10" i="2"/>
  <c r="G10" i="2"/>
  <c r="E10" i="2"/>
  <c r="F11" i="8" l="1"/>
  <c r="H8" i="8" s="1"/>
  <c r="H10" i="8" l="1"/>
  <c r="H9" i="8"/>
  <c r="L9" i="9"/>
  <c r="L10" i="9" s="1"/>
  <c r="H11" i="8" l="1"/>
</calcChain>
</file>

<file path=xl/sharedStrings.xml><?xml version="1.0" encoding="utf-8"?>
<sst xmlns="http://schemas.openxmlformats.org/spreadsheetml/2006/main" count="391" uniqueCount="165">
  <si>
    <t>صندوق سرمایه گذاری پشتوانه طلای لیان</t>
  </si>
  <si>
    <t>صورت وضعیت پرتفوی</t>
  </si>
  <si>
    <t>برای ماه منتهی به 1403/12/30</t>
  </si>
  <si>
    <t>-1</t>
  </si>
  <si>
    <t>سرمایه گذاری ها</t>
  </si>
  <si>
    <t>-1-1</t>
  </si>
  <si>
    <t>سرمایه گذاری در سهام و حق تقدم سهام</t>
  </si>
  <si>
    <t>1403/11/30</t>
  </si>
  <si>
    <t>تغییرات طی دوره</t>
  </si>
  <si>
    <t>1403/12/30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</si>
  <si>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</si>
  <si>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</si>
  <si>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</si>
  <si>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</si>
  <si>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</si>
  <si>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</si>
  <si>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</si>
  <si>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</si>
  <si>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</si>
  <si>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گواهي سپرده کالايي شمش طلا</t>
  </si>
  <si>
    <t>جمع</t>
  </si>
  <si>
    <t>نام سهام</t>
  </si>
  <si>
    <t>قیمت اعمال</t>
  </si>
  <si>
    <t>تاریخ اعمال</t>
  </si>
  <si>
    <t>نرخ سود موثر</t>
  </si>
  <si>
    <t>نوع موقعیت</t>
  </si>
  <si>
    <t>تعداد اوراق</t>
  </si>
  <si>
    <t>-2-1</t>
  </si>
  <si>
    <t>سرمایه‌گذاری در واحدهای صندوق های سرمایه گذاری</t>
  </si>
  <si>
    <t>خرید/صدور طی دوره</t>
  </si>
  <si>
    <t>فروش/ابطال طی دوره</t>
  </si>
  <si>
    <t>صندوق</t>
  </si>
  <si>
    <t>تعداد واحد</t>
  </si>
  <si>
    <t>قیمت ابطال / بازار هر واحد</t>
  </si>
  <si>
    <t>-3-1</t>
  </si>
  <si>
    <t>سرمایه‌گذاری در اوراق بهادار با درآمد ثابت یا علی‌الحساب</t>
  </si>
  <si>
    <t>اطلاعات اوراق با درآمد ثابت</t>
  </si>
  <si>
    <t>نام اوراق</t>
  </si>
  <si>
    <t>دارای مجوز از سازمان</t>
  </si>
  <si>
    <t>پذیرفته شده در بورس یا فرابورس</t>
  </si>
  <si>
    <t>تاریخ انتشار اوراق</t>
  </si>
  <si>
    <t>تاریخ سررسید</t>
  </si>
  <si>
    <t>نرخ سود اسمی</t>
  </si>
  <si>
    <t>اوراق بهاداری که ارزش آنها در تاریخ گزارش تعدیل شده</t>
  </si>
  <si>
    <t>(بر اساس دستورالعمل نحوه تعیین قیمت خرید و فروش اوراق بهادار در صندوق های سرمایه گذاری)</t>
  </si>
  <si>
    <t>نام اوراق بهادار</t>
  </si>
  <si>
    <t>قیمت پایانی</t>
  </si>
  <si>
    <t>قیمت تعدیل شده</t>
  </si>
  <si>
    <t>درصد تعدیل</t>
  </si>
  <si>
    <t>خالص ارزش فروش تعدیل شده</t>
  </si>
  <si>
    <t>دلیل تعدیل</t>
  </si>
  <si>
    <t>سرمایه‌گذاری در  سپرده‌ بانکی</t>
  </si>
  <si>
    <t>سپرده های بانکی</t>
  </si>
  <si>
    <t>مبلغ</t>
  </si>
  <si>
    <t>افزایش</t>
  </si>
  <si>
    <t>کاهش</t>
  </si>
  <si>
    <t>0.00%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</si>
  <si>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</si>
  <si>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</si>
  <si>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</si>
  <si>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</si>
  <si>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</si>
  <si>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</si>
  <si>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</si>
  <si>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</si>
  <si>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</si>
  <si>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2-2</t>
  </si>
  <si>
    <t>3-2</t>
  </si>
  <si>
    <t>درآمد حاصل از سرمایه گذاری در سپرده بانکی و گواهی سپرده</t>
  </si>
  <si>
    <t>سایر درآمدها</t>
  </si>
  <si>
    <t>-1-2</t>
  </si>
  <si>
    <t>درآمد حاصل از سرمایه­گذاری در سهام و حق تقدم سهام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</si>
  <si>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</si>
  <si>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</si>
  <si>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</si>
  <si>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</si>
  <si>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</si>
  <si>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</si>
  <si>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گواهی سپرده کالایی شمش طلا</t>
  </si>
  <si>
    <t>-2-2</t>
  </si>
  <si>
    <t>درآمد حاصل از سرمایه­گذاری در واحدهای صندوق</t>
  </si>
  <si>
    <t>درآمد سود صندوق</t>
  </si>
  <si>
    <t>-3-2</t>
  </si>
  <si>
    <t>درآمد حاصل از سرمایه­گذاری در اوراق بهادار با درآمد ثابت:</t>
  </si>
  <si>
    <t>عنوان</t>
  </si>
  <si>
    <t>درآمد سود اوراق</t>
  </si>
  <si>
    <t>-1-3-2</t>
  </si>
  <si>
    <t>مبالغ تخصیص یافته بابت خرید و نگهداری اوراق بهادار با درآمد ثابت (نرخ سود ترجیحی)</t>
  </si>
  <si>
    <t>مبلغ شناسایی شده بابت قرارداد خرید و نگهداری اوراق بهادار</t>
  </si>
  <si>
    <t>میانگین نرخ بازده تا سررسید قراردادهای منعقده</t>
  </si>
  <si>
    <t>طرف معامله</t>
  </si>
  <si>
    <t>نوع وابستگی</t>
  </si>
  <si>
    <t>نام ورقه بهادار</t>
  </si>
  <si>
    <t>بهای تمام شده اوراق</t>
  </si>
  <si>
    <t>نرخ اسمی</t>
  </si>
  <si>
    <t>شرکت...</t>
  </si>
  <si>
    <t>مدیر صندوق</t>
  </si>
  <si>
    <t>ورقه الف</t>
  </si>
  <si>
    <t>ورقه ب</t>
  </si>
  <si>
    <t>شرکت مادر</t>
  </si>
  <si>
    <t>ورقه د</t>
  </si>
  <si>
    <t>صندوق  سرمایه­گذاری اختصاصی بازارگردانی …</t>
  </si>
  <si>
    <t>صندوق­ سرمایه­گذاری اختصاصی بازارگردانی تحت مدیریت مدیر صندوق یا اشخاص تحت کنترل یا وابسته *</t>
  </si>
  <si>
    <t>ورقه ج</t>
  </si>
  <si>
    <t>سایر</t>
  </si>
  <si>
    <t>ورقه ح</t>
  </si>
  <si>
    <t>ورقه ط</t>
  </si>
  <si>
    <t>ورقه ی</t>
  </si>
  <si>
    <t>ورقه س</t>
  </si>
  <si>
    <t>*به تفکیک هر یک از صندوق­های سرمایه­گذاری اختصاصی بازارگردانی طرف قرارداد افشا گردد.</t>
  </si>
  <si>
    <t>درآمد حاصل از سرمایه­گذاری در سپرده بانکی و گواهی سپرده</t>
  </si>
  <si>
    <t>نام سپرده بانکی</t>
  </si>
  <si>
    <t>سود سپرده بانکی و گواهی سپرده</t>
  </si>
  <si>
    <t>معین برای سایر درآمدهای تنزیل سود بانک</t>
  </si>
  <si>
    <t>تعدیل کارمزد کارگزار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</si>
  <si>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</si>
  <si>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</si>
  <si>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</si>
  <si>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</si>
  <si>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</si>
  <si>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</si>
  <si>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</si>
  <si>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نام صندوق</t>
  </si>
  <si>
    <t>تاریخ تقسیم سود</t>
  </si>
  <si>
    <t>تعداد واحد صندوق در زمان تقسیم سود</t>
  </si>
  <si>
    <t>سود متعلق به هر واحد</t>
  </si>
  <si>
    <t>خالص درآمد سود صندوق</t>
  </si>
  <si>
    <t>سود اوراق بهادار با درآمد ثابت</t>
  </si>
  <si>
    <t>تاریخ دریافت سود</t>
  </si>
  <si>
    <t>نرخ سود علی الحساب</t>
  </si>
  <si>
    <t>درآمد سود</t>
  </si>
  <si>
    <t>خالص درآمد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</si>
  <si>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</si>
  <si>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</si>
  <si>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</si>
  <si>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</si>
  <si>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</si>
  <si>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سود (زیان) ناشی از اعمال اختیار معامله سهام</t>
  </si>
  <si>
    <t>نام سهم</t>
  </si>
  <si>
    <t>نام اختیار</t>
  </si>
  <si>
    <t>ارزش اعمال</t>
  </si>
  <si>
    <t>ارزش دفتری اختیار</t>
  </si>
  <si>
    <t>بهای تمام شده سهم</t>
  </si>
  <si>
    <t>کارمزد اعمال</t>
  </si>
  <si>
    <t>مالیات اعمال</t>
  </si>
  <si>
    <t>کارمزد فروش اختیار</t>
  </si>
  <si>
    <t>سود(زیان)اعمال</t>
  </si>
  <si>
    <t>درآمد ناشی از تغییر قیمت اوراق بهادار</t>
  </si>
  <si>
    <t>سود و زیان ناشی از تغییر قیمت</t>
  </si>
  <si>
    <t>صورت وضعیت پورتفوی صندوق</t>
  </si>
  <si>
    <t>سپرده بلند مدت موسسه اعتباری ملل</t>
  </si>
  <si>
    <t xml:space="preserve">سپرده کوتاه مدت بانک خاورمیانه </t>
  </si>
  <si>
    <t xml:space="preserve">سپرده بلند مدت موسسه اعتباری ملل </t>
  </si>
  <si>
    <t xml:space="preserve">سپرده کوتاه مدت موسسه اعتباری ملل </t>
  </si>
  <si>
    <t>سپرده کوتاه مدت بانک خاورمیانه</t>
  </si>
  <si>
    <t xml:space="preserve">سپرده کوتاه مدت بانک تجارت </t>
  </si>
  <si>
    <t>سپرده کوتاه مدت بانک ملت</t>
  </si>
  <si>
    <t xml:space="preserve">سپرده کوتاه مدت بانک ملت </t>
  </si>
  <si>
    <t>ETCME04</t>
  </si>
  <si>
    <t xml:space="preserve">قرار داد آتی صندوق طلای لوتوس </t>
  </si>
  <si>
    <t>نماد</t>
  </si>
  <si>
    <t>2-1-  اطلاعات آماری مرتبط با قراردادهای آتی توسط صندوق سرمایه گذاری:</t>
  </si>
  <si>
    <t>خرید</t>
  </si>
  <si>
    <t>مهرماه 1404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</si>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</sst>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0.000%"/>
  </numFmts>
  <fonts count="14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sz val="8"/>
      <color rgb="FF000000"/>
      <name val="Arial"/>
      <charset val="1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sz val="10"/>
      <color rgb="FF000000"/>
      <name val="Arial"/>
      <charset val="1"/>
    </font>
    <font>
      <sz val="11"/>
      <name val="Calibri"/>
      <family val="2"/>
    </font>
    <font>
      <b/>
      <sz val="16"/>
      <color rgb="FF000000"/>
      <name val="B Nazanin"/>
      <charset val="178"/>
    </font>
    <font>
      <sz val="10"/>
      <color rgb="FF000000"/>
      <name val="Arial"/>
      <family val="2"/>
    </font>
    <font>
      <sz val="10"/>
      <color rgb="FF333333"/>
      <name val="IRANSans"/>
    </font>
    <font>
      <b/>
      <sz val="10"/>
      <color rgb="FF000000"/>
      <name val="Arial"/>
      <family val="2"/>
    </font>
    <font>
      <sz val="14"/>
      <color rgb="FF000000"/>
      <name val="B Nazanin"/>
      <charset val="178"/>
    </font>
    <font>
      <b/>
      <sz val="16"/>
      <color rgb="FF1E90FF"/>
      <name val="B Nazanin"/>
      <charset val="178"/>
    </font>
  </fonts>
  <fills count="4">
    <fill>
      <patternFill patternType="none"/>
    </fill>
    <fill>
      <patternFill patternType="gray125"/>
    </fill>
    <fill>
      <patternFill patternType="solid">
        <fgColor rgb="FFE7F0FE"/>
        <bgColor indexed="64"/>
      </patternFill>
    </fill>
    <fill>
      <patternFill patternType="solid">
        <fgColor rgb="FFADD8E6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9" fontId="6" fillId="0" borderId="0" applyFont="0" applyFill="0" applyBorder="0" applyAlignment="0" applyProtection="0"/>
    <xf numFmtId="0" fontId="7" fillId="0" borderId="0"/>
    <xf numFmtId="0" fontId="9" fillId="0" borderId="0"/>
  </cellStyleXfs>
  <cellXfs count="100">
    <xf numFmtId="0" fontId="0" fillId="0" borderId="0" xfId="0" applyAlignment="1">
      <alignment horizontal="left"/>
    </xf>
    <xf numFmtId="0" fontId="3" fillId="0" borderId="0" xfId="0" applyFont="1" applyFill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4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right" vertical="top"/>
    </xf>
    <xf numFmtId="0" fontId="4" fillId="0" borderId="6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right" vertical="top"/>
    </xf>
    <xf numFmtId="0" fontId="5" fillId="0" borderId="0" xfId="0" applyFont="1" applyFill="1" applyAlignment="1">
      <alignment horizontal="right" vertical="top"/>
    </xf>
    <xf numFmtId="0" fontId="5" fillId="0" borderId="5" xfId="0" applyFont="1" applyFill="1" applyBorder="1" applyAlignment="1">
      <alignment horizontal="right" vertical="top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8" fillId="0" borderId="0" xfId="2" applyFont="1" applyAlignment="1">
      <alignment vertical="center"/>
    </xf>
    <xf numFmtId="0" fontId="7" fillId="0" borderId="0" xfId="2"/>
    <xf numFmtId="0" fontId="4" fillId="0" borderId="1" xfId="0" applyFont="1" applyFill="1" applyBorder="1" applyAlignment="1">
      <alignment vertical="center"/>
    </xf>
    <xf numFmtId="3" fontId="5" fillId="0" borderId="2" xfId="0" applyNumberFormat="1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3" fontId="5" fillId="0" borderId="2" xfId="0" applyNumberFormat="1" applyFont="1" applyFill="1" applyBorder="1" applyAlignment="1">
      <alignment horizontal="center" vertical="center"/>
    </xf>
    <xf numFmtId="3" fontId="5" fillId="0" borderId="4" xfId="0" applyNumberFormat="1" applyFont="1" applyFill="1" applyBorder="1" applyAlignment="1">
      <alignment horizontal="center" vertical="center"/>
    </xf>
    <xf numFmtId="3" fontId="5" fillId="0" borderId="6" xfId="0" applyNumberFormat="1" applyFont="1" applyFill="1" applyBorder="1" applyAlignment="1">
      <alignment horizontal="center" vertical="center"/>
    </xf>
    <xf numFmtId="4" fontId="5" fillId="0" borderId="6" xfId="0" applyNumberFormat="1" applyFont="1" applyFill="1" applyBorder="1" applyAlignment="1">
      <alignment horizontal="center" vertical="center"/>
    </xf>
    <xf numFmtId="3" fontId="5" fillId="0" borderId="0" xfId="0" applyNumberFormat="1" applyFont="1" applyFill="1" applyBorder="1" applyAlignment="1">
      <alignment horizontal="center" vertical="center"/>
    </xf>
    <xf numFmtId="3" fontId="5" fillId="0" borderId="4" xfId="0" applyNumberFormat="1" applyFont="1" applyFill="1" applyBorder="1" applyAlignment="1">
      <alignment horizontal="center" vertical="top"/>
    </xf>
    <xf numFmtId="3" fontId="5" fillId="0" borderId="6" xfId="0" applyNumberFormat="1" applyFont="1" applyFill="1" applyBorder="1" applyAlignment="1">
      <alignment horizontal="center" vertical="top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3" fillId="0" borderId="0" xfId="0" applyFont="1" applyFill="1" applyAlignment="1">
      <alignment horizontal="right" vertical="center" indent="1"/>
    </xf>
    <xf numFmtId="0" fontId="5" fillId="0" borderId="4" xfId="0" applyFont="1" applyFill="1" applyBorder="1" applyAlignment="1">
      <alignment horizontal="right" vertical="top" indent="1"/>
    </xf>
    <xf numFmtId="3" fontId="5" fillId="0" borderId="0" xfId="0" applyNumberFormat="1" applyFont="1" applyFill="1" applyAlignment="1">
      <alignment horizontal="center" vertical="center"/>
    </xf>
    <xf numFmtId="3" fontId="5" fillId="0" borderId="5" xfId="0" applyNumberFormat="1" applyFont="1" applyFill="1" applyBorder="1" applyAlignment="1">
      <alignment horizontal="center" vertical="center"/>
    </xf>
    <xf numFmtId="37" fontId="5" fillId="0" borderId="6" xfId="0" applyNumberFormat="1" applyFont="1" applyFill="1" applyBorder="1" applyAlignment="1">
      <alignment horizontal="center" vertical="center"/>
    </xf>
    <xf numFmtId="37" fontId="5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4" fontId="5" fillId="0" borderId="2" xfId="0" applyNumberFormat="1" applyFont="1" applyFill="1" applyBorder="1" applyAlignment="1">
      <alignment horizontal="center" vertical="center"/>
    </xf>
    <xf numFmtId="4" fontId="5" fillId="0" borderId="0" xfId="0" applyNumberFormat="1" applyFont="1" applyFill="1" applyAlignment="1">
      <alignment horizontal="center" vertical="center"/>
    </xf>
    <xf numFmtId="4" fontId="5" fillId="0" borderId="5" xfId="0" applyNumberFormat="1" applyFont="1" applyFill="1" applyBorder="1" applyAlignment="1">
      <alignment horizontal="center" vertical="center"/>
    </xf>
    <xf numFmtId="0" fontId="5" fillId="0" borderId="0" xfId="0" quotePrefix="1" applyFont="1" applyFill="1" applyAlignment="1">
      <alignment horizontal="center" vertical="center"/>
    </xf>
    <xf numFmtId="0" fontId="5" fillId="0" borderId="0" xfId="0" quotePrefix="1" applyFont="1" applyFill="1" applyBorder="1" applyAlignment="1">
      <alignment horizontal="center" vertical="center"/>
    </xf>
    <xf numFmtId="0" fontId="3" fillId="0" borderId="0" xfId="0" quotePrefix="1" applyFont="1" applyFill="1" applyAlignment="1">
      <alignment horizontal="right" vertical="center"/>
    </xf>
    <xf numFmtId="3" fontId="0" fillId="0" borderId="0" xfId="0" applyNumberFormat="1" applyAlignment="1">
      <alignment horizontal="left"/>
    </xf>
    <xf numFmtId="3" fontId="9" fillId="2" borderId="0" xfId="0" applyNumberFormat="1" applyFont="1" applyFill="1" applyAlignment="1">
      <alignment horizontal="left" vertical="center"/>
    </xf>
    <xf numFmtId="0" fontId="10" fillId="3" borderId="0" xfId="0" applyFont="1" applyFill="1" applyAlignment="1">
      <alignment horizontal="left" vertical="center"/>
    </xf>
    <xf numFmtId="10" fontId="0" fillId="0" borderId="0" xfId="1" applyNumberFormat="1" applyFont="1" applyAlignment="1">
      <alignment horizontal="center" vertical="center"/>
    </xf>
    <xf numFmtId="37" fontId="5" fillId="0" borderId="4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8" fillId="0" borderId="0" xfId="2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top"/>
    </xf>
    <xf numFmtId="0" fontId="4" fillId="0" borderId="6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right" vertical="center"/>
    </xf>
    <xf numFmtId="0" fontId="5" fillId="0" borderId="5" xfId="0" applyFont="1" applyFill="1" applyBorder="1" applyAlignment="1">
      <alignment horizontal="right" vertical="top"/>
    </xf>
    <xf numFmtId="0" fontId="5" fillId="0" borderId="2" xfId="0" applyFont="1" applyFill="1" applyBorder="1" applyAlignment="1">
      <alignment horizontal="right" vertical="top"/>
    </xf>
    <xf numFmtId="0" fontId="5" fillId="0" borderId="0" xfId="0" applyFont="1" applyFill="1" applyAlignment="1">
      <alignment horizontal="right" vertical="top"/>
    </xf>
    <xf numFmtId="0" fontId="5" fillId="0" borderId="4" xfId="0" applyFont="1" applyFill="1" applyBorder="1" applyAlignment="1">
      <alignment horizontal="right" vertical="top"/>
    </xf>
    <xf numFmtId="0" fontId="4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right" vertical="center" indent="1"/>
    </xf>
    <xf numFmtId="9" fontId="5" fillId="0" borderId="6" xfId="1" applyFont="1" applyFill="1" applyBorder="1" applyAlignment="1">
      <alignment horizontal="center" vertical="center"/>
    </xf>
    <xf numFmtId="10" fontId="5" fillId="0" borderId="2" xfId="1" applyNumberFormat="1" applyFont="1" applyFill="1" applyBorder="1" applyAlignment="1">
      <alignment horizontal="center" vertical="center"/>
    </xf>
    <xf numFmtId="10" fontId="5" fillId="0" borderId="0" xfId="1" applyNumberFormat="1" applyFont="1" applyFill="1" applyAlignment="1">
      <alignment horizontal="center" vertical="center"/>
    </xf>
    <xf numFmtId="10" fontId="5" fillId="0" borderId="5" xfId="1" applyNumberFormat="1" applyFont="1" applyFill="1" applyBorder="1" applyAlignment="1">
      <alignment horizontal="center" vertical="center"/>
    </xf>
    <xf numFmtId="165" fontId="5" fillId="0" borderId="2" xfId="1" applyNumberFormat="1" applyFont="1" applyFill="1" applyBorder="1" applyAlignment="1">
      <alignment horizontal="center" vertical="center"/>
    </xf>
    <xf numFmtId="165" fontId="5" fillId="0" borderId="0" xfId="1" applyNumberFormat="1" applyFont="1" applyFill="1" applyAlignment="1">
      <alignment horizontal="center" vertical="center"/>
    </xf>
    <xf numFmtId="165" fontId="5" fillId="0" borderId="5" xfId="1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right" vertical="top" indent="1"/>
    </xf>
    <xf numFmtId="0" fontId="5" fillId="0" borderId="0" xfId="0" applyFont="1" applyFill="1" applyAlignment="1">
      <alignment horizontal="right" vertical="top" indent="1"/>
    </xf>
    <xf numFmtId="0" fontId="5" fillId="0" borderId="5" xfId="0" applyFont="1" applyFill="1" applyBorder="1" applyAlignment="1">
      <alignment horizontal="right" vertical="top" indent="1"/>
    </xf>
    <xf numFmtId="10" fontId="5" fillId="0" borderId="4" xfId="1" applyNumberFormat="1" applyFont="1" applyFill="1" applyBorder="1" applyAlignment="1">
      <alignment horizontal="center" vertical="center"/>
    </xf>
    <xf numFmtId="10" fontId="5" fillId="0" borderId="6" xfId="1" applyNumberFormat="1" applyFont="1" applyFill="1" applyBorder="1" applyAlignment="1">
      <alignment horizontal="center" vertical="center"/>
    </xf>
    <xf numFmtId="165" fontId="5" fillId="0" borderId="4" xfId="1" applyNumberFormat="1" applyFont="1" applyFill="1" applyBorder="1" applyAlignment="1">
      <alignment horizontal="center" vertical="center"/>
    </xf>
    <xf numFmtId="165" fontId="5" fillId="0" borderId="6" xfId="1" applyNumberFormat="1" applyFont="1" applyFill="1" applyBorder="1" applyAlignment="1">
      <alignment horizontal="center" vertical="center"/>
    </xf>
    <xf numFmtId="3" fontId="11" fillId="3" borderId="0" xfId="0" applyNumberFormat="1" applyFont="1" applyFill="1" applyBorder="1" applyAlignment="1">
      <alignment horizontal="right" vertical="center"/>
    </xf>
    <xf numFmtId="9" fontId="5" fillId="0" borderId="4" xfId="1" applyNumberFormat="1" applyFont="1" applyFill="1" applyBorder="1" applyAlignment="1">
      <alignment horizontal="center" vertical="center"/>
    </xf>
    <xf numFmtId="9" fontId="5" fillId="0" borderId="6" xfId="1" applyNumberFormat="1" applyFont="1" applyFill="1" applyBorder="1" applyAlignment="1">
      <alignment horizontal="center" vertical="center"/>
    </xf>
    <xf numFmtId="0" fontId="9" fillId="0" borderId="0" xfId="3" applyAlignment="1">
      <alignment horizontal="left"/>
    </xf>
    <xf numFmtId="0" fontId="5" fillId="0" borderId="2" xfId="3" applyFont="1" applyBorder="1" applyAlignment="1">
      <alignment horizontal="center" vertical="center"/>
    </xf>
    <xf numFmtId="3" fontId="5" fillId="0" borderId="2" xfId="3" applyNumberFormat="1" applyFont="1" applyBorder="1" applyAlignment="1">
      <alignment horizontal="center" vertical="center"/>
    </xf>
    <xf numFmtId="0" fontId="12" fillId="0" borderId="2" xfId="3" applyFont="1" applyBorder="1" applyAlignment="1">
      <alignment horizontal="center" vertical="center"/>
    </xf>
    <xf numFmtId="0" fontId="12" fillId="0" borderId="0" xfId="3" applyFont="1" applyAlignment="1">
      <alignment horizontal="center" vertical="center"/>
    </xf>
    <xf numFmtId="0" fontId="12" fillId="0" borderId="0" xfId="3" quotePrefix="1" applyFont="1" applyAlignment="1">
      <alignment horizontal="center" vertical="center"/>
    </xf>
    <xf numFmtId="0" fontId="12" fillId="0" borderId="0" xfId="3" applyFont="1" applyAlignment="1">
      <alignment vertical="top"/>
    </xf>
    <xf numFmtId="0" fontId="5" fillId="0" borderId="0" xfId="3" applyFont="1" applyAlignment="1">
      <alignment horizontal="center" vertical="center"/>
    </xf>
    <xf numFmtId="0" fontId="12" fillId="0" borderId="0" xfId="3" applyFont="1" applyAlignment="1">
      <alignment horizontal="right" vertical="center" indent="1"/>
    </xf>
    <xf numFmtId="0" fontId="4" fillId="0" borderId="4" xfId="3" applyFont="1" applyBorder="1" applyAlignment="1">
      <alignment horizontal="center" vertical="center"/>
    </xf>
    <xf numFmtId="0" fontId="9" fillId="0" borderId="2" xfId="3" applyBorder="1" applyAlignment="1">
      <alignment horizontal="left"/>
    </xf>
    <xf numFmtId="0" fontId="4" fillId="0" borderId="5" xfId="3" applyFont="1" applyBorder="1" applyAlignment="1">
      <alignment horizontal="center" vertical="center"/>
    </xf>
    <xf numFmtId="0" fontId="4" fillId="0" borderId="5" xfId="3" applyFont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0" fontId="13" fillId="0" borderId="0" xfId="3" applyFont="1" applyAlignment="1">
      <alignment horizontal="right" vertical="center" indent="1" readingOrder="2"/>
    </xf>
    <xf numFmtId="0" fontId="1" fillId="0" borderId="0" xfId="3" applyFont="1" applyAlignment="1">
      <alignment horizontal="center" vertical="center"/>
    </xf>
    <xf numFmtId="0" fontId="1" fillId="0" borderId="0" xfId="3" applyFont="1" applyAlignment="1">
      <alignment horizontal="center" vertical="center"/>
    </xf>
    <xf numFmtId="0" fontId="12" fillId="0" borderId="2" xfId="3" quotePrefix="1" applyFont="1" applyBorder="1" applyAlignment="1">
      <alignment horizontal="center" vertical="center"/>
    </xf>
  </cellXfs>
  <cellStyles count="4">
    <cellStyle name="Normal" xfId="0" builtinId="0"/>
    <cellStyle name="Normal 2" xfId="2" xr:uid="{DD69EC63-926A-446D-822D-2079B4C405AD}"/>
    <cellStyle name="Normal 3" xfId="3" xr:uid="{D22BFC1E-CF1F-410D-B8D6-0A02261B6E3B}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338571</xdr:colOff>
      <xdr:row>18</xdr:row>
      <xdr:rowOff>104775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249CD1E-0599-4855-9426-40C41549F1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3452104" y="0"/>
          <a:ext cx="3996171" cy="35337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CE883D-F3B2-49F3-A5F3-13B78F2DDB0C}">
  <dimension ref="A20:X22"/>
  <sheetViews>
    <sheetView showGridLines="0" rightToLeft="1" tabSelected="1" view="pageBreakPreview" zoomScaleNormal="100" zoomScaleSheetLayoutView="100" workbookViewId="0">
      <selection activeCell="A23" sqref="A23"/>
    </sheetView>
  </sheetViews>
  <sheetFormatPr defaultRowHeight="15"/>
  <cols>
    <col min="1" max="6" width="9.140625" style="13"/>
    <col min="7" max="7" width="5.5703125" style="13" customWidth="1"/>
    <col min="8" max="16384" width="9.140625" style="13"/>
  </cols>
  <sheetData>
    <row r="20" spans="1:24" ht="26.25">
      <c r="A20" s="47" t="s">
        <v>0</v>
      </c>
      <c r="B20" s="47"/>
      <c r="C20" s="47"/>
      <c r="D20" s="47"/>
      <c r="E20" s="47"/>
      <c r="F20" s="47"/>
      <c r="G20" s="47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</row>
    <row r="21" spans="1:24" ht="26.25">
      <c r="A21" s="47" t="s">
        <v>149</v>
      </c>
      <c r="B21" s="47"/>
      <c r="C21" s="47"/>
      <c r="D21" s="47"/>
      <c r="E21" s="47"/>
      <c r="F21" s="47"/>
      <c r="G21" s="47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</row>
    <row r="22" spans="1:24" ht="30" customHeight="1">
      <c r="A22" s="47" t="s">
        <v>2</v>
      </c>
      <c r="B22" s="47"/>
      <c r="C22" s="47"/>
      <c r="D22" s="47"/>
      <c r="E22" s="47"/>
      <c r="F22" s="47"/>
      <c r="G22" s="47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</row>
  </sheetData>
  <mergeCells count="3">
    <mergeCell ref="A20:G20"/>
    <mergeCell ref="A21:G21"/>
    <mergeCell ref="A22:G22"/>
  </mergeCell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X11"/>
  <sheetViews>
    <sheetView rightToLeft="1" view="pageBreakPreview" zoomScale="111" zoomScaleNormal="100" zoomScaleSheetLayoutView="111" workbookViewId="0">
      <selection activeCell="A9" sqref="A9:B9"/>
    </sheetView>
  </sheetViews>
  <sheetFormatPr defaultRowHeight="12.75"/>
  <cols>
    <col min="1" max="1" width="7.7109375" customWidth="1"/>
    <col min="2" max="2" width="25.7109375" customWidth="1"/>
    <col min="3" max="3" width="1.28515625" customWidth="1"/>
    <col min="4" max="4" width="18.7109375" customWidth="1"/>
    <col min="5" max="5" width="1.28515625" customWidth="1"/>
    <col min="6" max="6" width="19" customWidth="1"/>
    <col min="7" max="7" width="1.28515625" customWidth="1"/>
    <col min="8" max="8" width="17.5703125" customWidth="1"/>
    <col min="9" max="9" width="1.28515625" customWidth="1"/>
    <col min="10" max="10" width="17.140625" customWidth="1"/>
    <col min="11" max="11" width="1.28515625" customWidth="1"/>
    <col min="12" max="12" width="18.85546875" customWidth="1"/>
    <col min="13" max="13" width="1.28515625" customWidth="1"/>
    <col min="14" max="14" width="18.85546875" customWidth="1"/>
    <col min="15" max="15" width="1.28515625" customWidth="1"/>
    <col min="16" max="16" width="16.42578125" customWidth="1"/>
    <col min="17" max="17" width="1.28515625" customWidth="1"/>
    <col min="18" max="18" width="17.5703125" customWidth="1"/>
    <col min="19" max="19" width="1.28515625" customWidth="1"/>
    <col min="20" max="20" width="19" customWidth="1"/>
    <col min="21" max="21" width="1.28515625" customWidth="1"/>
    <col min="22" max="22" width="19" customWidth="1"/>
    <col min="24" max="24" width="16.42578125" bestFit="1" customWidth="1"/>
  </cols>
  <sheetData>
    <row r="1" spans="1:24" ht="29.1" customHeight="1">
      <c r="A1" s="48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</row>
    <row r="2" spans="1:24" ht="21.75" customHeight="1">
      <c r="A2" s="48" t="s">
        <v>57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</row>
    <row r="3" spans="1:24" ht="21.75" customHeight="1">
      <c r="A3" s="48" t="s">
        <v>2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</row>
    <row r="4" spans="1:24" ht="14.45" customHeight="1"/>
    <row r="5" spans="1:24" ht="14.45" customHeight="1">
      <c r="A5" s="27" t="s">
        <v>70</v>
      </c>
      <c r="B5" s="54" t="s">
        <v>71</v>
      </c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</row>
    <row r="6" spans="1:24" ht="14.45" customHeight="1">
      <c r="D6" s="51" t="s">
        <v>72</v>
      </c>
      <c r="E6" s="51"/>
      <c r="F6" s="51"/>
      <c r="G6" s="51"/>
      <c r="H6" s="51"/>
      <c r="I6" s="51"/>
      <c r="J6" s="51"/>
      <c r="K6" s="51"/>
      <c r="L6" s="51"/>
      <c r="M6" s="16"/>
      <c r="N6" s="51" t="s">
        <v>73</v>
      </c>
      <c r="O6" s="51"/>
      <c r="P6" s="51"/>
      <c r="Q6" s="51"/>
      <c r="R6" s="51"/>
      <c r="S6" s="51"/>
      <c r="T6" s="51"/>
      <c r="U6" s="51"/>
      <c r="V6" s="51"/>
    </row>
    <row r="7" spans="1:24" ht="14.45" customHeight="1">
      <c r="D7" s="17"/>
      <c r="E7" s="17"/>
      <c r="F7" s="17"/>
      <c r="G7" s="17"/>
      <c r="H7" s="17"/>
      <c r="I7" s="17"/>
      <c r="J7" s="53" t="s">
        <v>20</v>
      </c>
      <c r="K7" s="53"/>
      <c r="L7" s="53"/>
      <c r="M7" s="16"/>
      <c r="N7" s="17"/>
      <c r="O7" s="17"/>
      <c r="P7" s="17"/>
      <c r="Q7" s="17"/>
      <c r="R7" s="17"/>
      <c r="S7" s="17"/>
      <c r="T7" s="53" t="s">
        <v>20</v>
      </c>
      <c r="U7" s="53"/>
      <c r="V7" s="53"/>
      <c r="X7" s="79"/>
    </row>
    <row r="8" spans="1:24" ht="18" customHeight="1">
      <c r="A8" s="51" t="s">
        <v>74</v>
      </c>
      <c r="B8" s="51"/>
      <c r="D8" s="2" t="s">
        <v>75</v>
      </c>
      <c r="E8" s="16"/>
      <c r="F8" s="2" t="s">
        <v>76</v>
      </c>
      <c r="G8" s="16"/>
      <c r="H8" s="2" t="s">
        <v>77</v>
      </c>
      <c r="I8" s="16"/>
      <c r="J8" s="4" t="s">
        <v>53</v>
      </c>
      <c r="K8" s="17"/>
      <c r="L8" s="4" t="s">
        <v>62</v>
      </c>
      <c r="M8" s="16"/>
      <c r="N8" s="2" t="s">
        <v>75</v>
      </c>
      <c r="O8" s="16"/>
      <c r="P8" s="14" t="s">
        <v>76</v>
      </c>
      <c r="Q8" s="16"/>
      <c r="R8" s="2" t="s">
        <v>77</v>
      </c>
      <c r="S8" s="16"/>
      <c r="T8" s="4" t="s">
        <v>53</v>
      </c>
      <c r="U8" s="17"/>
      <c r="V8" s="4" t="s">
        <v>62</v>
      </c>
    </row>
    <row r="9" spans="1:24" ht="21.75" customHeight="1">
      <c r="A9" s="58" t="s">
        <v>78</v>
      </c>
      <c r="B9" s="58"/>
      <c r="D9" s="19">
        <v>0</v>
      </c>
      <c r="E9" s="16"/>
      <c r="F9" s="19">
        <v>2577120660799</v>
      </c>
      <c r="G9" s="16"/>
      <c r="H9" s="19">
        <v>82133884698</v>
      </c>
      <c r="I9" s="16"/>
      <c r="J9" s="19">
        <v>2659254545497</v>
      </c>
      <c r="K9" s="16"/>
      <c r="L9" s="77">
        <f>J9/درآمد!F11</f>
        <v>0.99851309946497158</v>
      </c>
      <c r="M9" s="16"/>
      <c r="N9" s="19">
        <v>0</v>
      </c>
      <c r="O9" s="16"/>
      <c r="P9" s="15">
        <v>4883116004284</v>
      </c>
      <c r="Q9" s="16"/>
      <c r="R9" s="19">
        <v>160336118945</v>
      </c>
      <c r="S9" s="16"/>
      <c r="T9" s="19">
        <v>5043452123229</v>
      </c>
      <c r="U9" s="16"/>
      <c r="V9" s="75">
        <f>T9/5120966426057</f>
        <v>0.98486334484960025</v>
      </c>
    </row>
    <row r="10" spans="1:24" ht="21.75" customHeight="1">
      <c r="A10" s="50" t="s">
        <v>20</v>
      </c>
      <c r="B10" s="50"/>
      <c r="D10" s="20">
        <v>0</v>
      </c>
      <c r="E10" s="16"/>
      <c r="F10" s="20">
        <f>SUM(F9)</f>
        <v>2577120660799</v>
      </c>
      <c r="G10" s="16"/>
      <c r="H10" s="20">
        <f>SUM(H9)</f>
        <v>82133884698</v>
      </c>
      <c r="I10" s="16"/>
      <c r="J10" s="20">
        <f>SUM(J9)</f>
        <v>2659254545497</v>
      </c>
      <c r="K10" s="16"/>
      <c r="L10" s="78">
        <f>SUM(L9)</f>
        <v>0.99851309946497158</v>
      </c>
      <c r="M10" s="16"/>
      <c r="N10" s="20">
        <v>0</v>
      </c>
      <c r="O10" s="16"/>
      <c r="P10" s="20">
        <f>SUM(P9)</f>
        <v>4883116004284</v>
      </c>
      <c r="Q10" s="16"/>
      <c r="R10" s="20">
        <f>SUM(R9)</f>
        <v>160336118945</v>
      </c>
      <c r="S10" s="16"/>
      <c r="T10" s="20">
        <f>SUM(T9)</f>
        <v>5043452123229</v>
      </c>
      <c r="U10" s="16"/>
      <c r="V10" s="76">
        <f>SUM(V9)</f>
        <v>0.98486334484960025</v>
      </c>
    </row>
    <row r="11" spans="1:24"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</row>
  </sheetData>
  <mergeCells count="11">
    <mergeCell ref="A1:V1"/>
    <mergeCell ref="A2:V2"/>
    <mergeCell ref="A3:V3"/>
    <mergeCell ref="B5:V5"/>
    <mergeCell ref="D6:L6"/>
    <mergeCell ref="N6:V6"/>
    <mergeCell ref="A10:B10"/>
    <mergeCell ref="J7:L7"/>
    <mergeCell ref="T7:V7"/>
    <mergeCell ref="A8:B8"/>
    <mergeCell ref="A9:B9"/>
  </mergeCells>
  <pageMargins left="0.39" right="0.39" top="0.39" bottom="0.39" header="0" footer="0"/>
  <pageSetup scale="58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V8"/>
  <sheetViews>
    <sheetView rightToLeft="1" workbookViewId="0">
      <selection sqref="A1:V1"/>
    </sheetView>
  </sheetViews>
  <sheetFormatPr defaultRowHeight="12.75"/>
  <cols>
    <col min="1" max="1" width="5.140625" customWidth="1"/>
    <col min="2" max="2" width="18.140625" customWidth="1"/>
    <col min="3" max="3" width="1.28515625" customWidth="1"/>
    <col min="4" max="4" width="13" customWidth="1"/>
    <col min="5" max="5" width="1.28515625" customWidth="1"/>
    <col min="6" max="6" width="14.28515625" customWidth="1"/>
    <col min="7" max="7" width="1.28515625" customWidth="1"/>
    <col min="8" max="8" width="13" customWidth="1"/>
    <col min="9" max="9" width="1.28515625" customWidth="1"/>
    <col min="10" max="10" width="13" customWidth="1"/>
    <col min="11" max="11" width="1.28515625" customWidth="1"/>
    <col min="12" max="12" width="15.5703125" customWidth="1"/>
    <col min="13" max="13" width="1.28515625" customWidth="1"/>
    <col min="14" max="14" width="13" customWidth="1"/>
    <col min="15" max="15" width="1.28515625" customWidth="1"/>
    <col min="16" max="16" width="14.28515625" customWidth="1"/>
    <col min="17" max="17" width="1.28515625" customWidth="1"/>
    <col min="18" max="18" width="13" customWidth="1"/>
    <col min="19" max="19" width="1.28515625" customWidth="1"/>
    <col min="20" max="20" width="13" customWidth="1"/>
    <col min="21" max="21" width="1.28515625" customWidth="1"/>
    <col min="22" max="22" width="15.5703125" customWidth="1"/>
    <col min="23" max="23" width="0.28515625" customWidth="1"/>
  </cols>
  <sheetData>
    <row r="1" spans="1:22" ht="29.1" customHeight="1">
      <c r="A1" s="48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</row>
    <row r="2" spans="1:22" ht="21.75" customHeight="1">
      <c r="A2" s="48" t="s">
        <v>57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</row>
    <row r="3" spans="1:22" ht="21.75" customHeight="1">
      <c r="A3" s="48" t="s">
        <v>2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</row>
    <row r="4" spans="1:22" ht="14.45" customHeight="1"/>
    <row r="5" spans="1:22" ht="14.45" customHeight="1">
      <c r="A5" s="1" t="s">
        <v>79</v>
      </c>
      <c r="B5" s="54" t="s">
        <v>80</v>
      </c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</row>
    <row r="6" spans="1:22" ht="14.45" customHeight="1">
      <c r="D6" s="51" t="s">
        <v>72</v>
      </c>
      <c r="E6" s="51"/>
      <c r="F6" s="51"/>
      <c r="G6" s="51"/>
      <c r="H6" s="51"/>
      <c r="I6" s="51"/>
      <c r="J6" s="51"/>
      <c r="K6" s="51"/>
      <c r="L6" s="51"/>
      <c r="N6" s="51" t="s">
        <v>73</v>
      </c>
      <c r="O6" s="51"/>
      <c r="P6" s="51"/>
      <c r="Q6" s="51"/>
      <c r="R6" s="51"/>
      <c r="S6" s="51"/>
      <c r="T6" s="51"/>
      <c r="U6" s="51"/>
      <c r="V6" s="51"/>
    </row>
    <row r="7" spans="1:22" ht="14.45" customHeight="1">
      <c r="D7" s="3"/>
      <c r="E7" s="3"/>
      <c r="F7" s="3"/>
      <c r="G7" s="3"/>
      <c r="H7" s="3"/>
      <c r="I7" s="3"/>
      <c r="J7" s="53" t="s">
        <v>20</v>
      </c>
      <c r="K7" s="53"/>
      <c r="L7" s="53"/>
      <c r="N7" s="3"/>
      <c r="O7" s="3"/>
      <c r="P7" s="3"/>
      <c r="Q7" s="3"/>
      <c r="R7" s="3"/>
      <c r="S7" s="3"/>
      <c r="T7" s="53" t="s">
        <v>20</v>
      </c>
      <c r="U7" s="53"/>
      <c r="V7" s="53"/>
    </row>
    <row r="8" spans="1:22" ht="14.45" customHeight="1">
      <c r="A8" s="51" t="s">
        <v>31</v>
      </c>
      <c r="B8" s="51"/>
      <c r="D8" s="2" t="s">
        <v>81</v>
      </c>
      <c r="F8" s="2" t="s">
        <v>76</v>
      </c>
      <c r="H8" s="2" t="s">
        <v>77</v>
      </c>
      <c r="J8" s="4" t="s">
        <v>53</v>
      </c>
      <c r="K8" s="3"/>
      <c r="L8" s="4" t="s">
        <v>62</v>
      </c>
      <c r="N8" s="2" t="s">
        <v>81</v>
      </c>
      <c r="P8" s="2" t="s">
        <v>76</v>
      </c>
      <c r="R8" s="2" t="s">
        <v>77</v>
      </c>
      <c r="T8" s="4" t="s">
        <v>53</v>
      </c>
      <c r="U8" s="3"/>
      <c r="V8" s="4" t="s">
        <v>62</v>
      </c>
    </row>
  </sheetData>
  <mergeCells count="9">
    <mergeCell ref="J7:L7"/>
    <mergeCell ref="T7:V7"/>
    <mergeCell ref="A8:B8"/>
    <mergeCell ref="A1:V1"/>
    <mergeCell ref="A2:V2"/>
    <mergeCell ref="A3:V3"/>
    <mergeCell ref="B5:V5"/>
    <mergeCell ref="D6:L6"/>
    <mergeCell ref="N6:V6"/>
  </mergeCells>
  <pageMargins left="0.39" right="0.39" top="0.39" bottom="0.39" header="0" footer="0"/>
  <pageSetup paperSize="0" fitToHeight="0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R8"/>
  <sheetViews>
    <sheetView rightToLeft="1" workbookViewId="0">
      <selection sqref="A1:R1"/>
    </sheetView>
  </sheetViews>
  <sheetFormatPr defaultRowHeight="12.75"/>
  <cols>
    <col min="1" max="1" width="5.140625" customWidth="1"/>
    <col min="2" max="2" width="18.140625" customWidth="1"/>
    <col min="3" max="3" width="1.28515625" customWidth="1"/>
    <col min="4" max="4" width="13" customWidth="1"/>
    <col min="5" max="5" width="1.28515625" customWidth="1"/>
    <col min="6" max="6" width="14.28515625" customWidth="1"/>
    <col min="7" max="7" width="1.28515625" customWidth="1"/>
    <col min="8" max="8" width="13" customWidth="1"/>
    <col min="9" max="9" width="1.28515625" customWidth="1"/>
    <col min="10" max="10" width="19.42578125" customWidth="1"/>
    <col min="11" max="11" width="1.28515625" customWidth="1"/>
    <col min="12" max="12" width="13" customWidth="1"/>
    <col min="13" max="13" width="1.28515625" customWidth="1"/>
    <col min="14" max="14" width="14.28515625" customWidth="1"/>
    <col min="15" max="15" width="1.28515625" customWidth="1"/>
    <col min="16" max="16" width="13" customWidth="1"/>
    <col min="17" max="17" width="1.28515625" customWidth="1"/>
    <col min="18" max="18" width="19.42578125" customWidth="1"/>
    <col min="19" max="19" width="0.28515625" customWidth="1"/>
  </cols>
  <sheetData>
    <row r="1" spans="1:18" ht="29.1" customHeight="1">
      <c r="A1" s="48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</row>
    <row r="2" spans="1:18" ht="21.75" customHeight="1">
      <c r="A2" s="48" t="s">
        <v>57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</row>
    <row r="3" spans="1:18" ht="21.75" customHeight="1">
      <c r="A3" s="48" t="s">
        <v>2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</row>
    <row r="4" spans="1:18" ht="14.45" customHeight="1"/>
    <row r="5" spans="1:18" ht="14.45" customHeight="1">
      <c r="A5" s="1" t="s">
        <v>82</v>
      </c>
      <c r="B5" s="54" t="s">
        <v>83</v>
      </c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</row>
    <row r="6" spans="1:18" ht="14.45" customHeight="1">
      <c r="D6" s="51" t="s">
        <v>72</v>
      </c>
      <c r="E6" s="51"/>
      <c r="F6" s="51"/>
      <c r="G6" s="51"/>
      <c r="H6" s="51"/>
      <c r="I6" s="51"/>
      <c r="J6" s="51"/>
      <c r="L6" s="51" t="s">
        <v>73</v>
      </c>
      <c r="M6" s="51"/>
      <c r="N6" s="51"/>
      <c r="O6" s="51"/>
      <c r="P6" s="51"/>
      <c r="Q6" s="51"/>
      <c r="R6" s="51"/>
    </row>
    <row r="7" spans="1:18" ht="14.45" customHeight="1">
      <c r="D7" s="3"/>
      <c r="E7" s="3"/>
      <c r="F7" s="3"/>
      <c r="G7" s="3"/>
      <c r="H7" s="3"/>
      <c r="I7" s="3"/>
      <c r="J7" s="3"/>
      <c r="L7" s="3"/>
      <c r="M7" s="3"/>
      <c r="N7" s="3"/>
      <c r="O7" s="3"/>
      <c r="P7" s="3"/>
      <c r="Q7" s="3"/>
      <c r="R7" s="3"/>
    </row>
    <row r="8" spans="1:18" ht="14.45" customHeight="1">
      <c r="A8" s="51" t="s">
        <v>84</v>
      </c>
      <c r="B8" s="51"/>
      <c r="D8" s="2" t="s">
        <v>85</v>
      </c>
      <c r="F8" s="2" t="s">
        <v>76</v>
      </c>
      <c r="H8" s="2" t="s">
        <v>77</v>
      </c>
      <c r="J8" s="2" t="s">
        <v>20</v>
      </c>
      <c r="L8" s="2" t="s">
        <v>85</v>
      </c>
      <c r="N8" s="2" t="s">
        <v>76</v>
      </c>
      <c r="P8" s="2" t="s">
        <v>77</v>
      </c>
      <c r="R8" s="2" t="s">
        <v>20</v>
      </c>
    </row>
  </sheetData>
  <mergeCells count="7">
    <mergeCell ref="A8:B8"/>
    <mergeCell ref="A1:R1"/>
    <mergeCell ref="A2:R2"/>
    <mergeCell ref="A3:R3"/>
    <mergeCell ref="B5:R5"/>
    <mergeCell ref="D6:J6"/>
    <mergeCell ref="L6:R6"/>
  </mergeCells>
  <pageMargins left="0.39" right="0.39" top="0.39" bottom="0.39" header="0" footer="0"/>
  <pageSetup paperSize="0" fitToHeight="0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Q19"/>
  <sheetViews>
    <sheetView rightToLeft="1" workbookViewId="0">
      <selection sqref="A1:Q1"/>
    </sheetView>
  </sheetViews>
  <sheetFormatPr defaultRowHeight="12.75"/>
  <cols>
    <col min="1" max="1" width="7.7109375" customWidth="1"/>
    <col min="2" max="2" width="5.140625" customWidth="1"/>
    <col min="3" max="3" width="1.28515625" customWidth="1"/>
    <col min="4" max="4" width="13" customWidth="1"/>
    <col min="5" max="5" width="1.28515625" customWidth="1"/>
    <col min="6" max="6" width="14.28515625" customWidth="1"/>
    <col min="7" max="7" width="1.28515625" customWidth="1"/>
    <col min="8" max="8" width="13" customWidth="1"/>
    <col min="9" max="9" width="1.28515625" customWidth="1"/>
    <col min="10" max="10" width="10.42578125" customWidth="1"/>
    <col min="11" max="11" width="9.140625" customWidth="1"/>
    <col min="12" max="12" width="1.28515625" customWidth="1"/>
    <col min="13" max="13" width="28.5703125" customWidth="1"/>
    <col min="14" max="14" width="1.28515625" customWidth="1"/>
    <col min="15" max="15" width="14.28515625" customWidth="1"/>
    <col min="16" max="16" width="1.28515625" customWidth="1"/>
    <col min="17" max="17" width="28.5703125" customWidth="1"/>
    <col min="18" max="18" width="0.28515625" customWidth="1"/>
  </cols>
  <sheetData>
    <row r="1" spans="1:17" ht="29.1" customHeight="1">
      <c r="A1" s="48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</row>
    <row r="2" spans="1:17" ht="21.75" customHeight="1">
      <c r="A2" s="48" t="s">
        <v>57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</row>
    <row r="3" spans="1:17" ht="21.75" customHeight="1">
      <c r="A3" s="48" t="s">
        <v>2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</row>
    <row r="4" spans="1:17" ht="14.45" customHeight="1"/>
    <row r="5" spans="1:17" ht="14.45" customHeight="1">
      <c r="A5" s="1" t="s">
        <v>86</v>
      </c>
      <c r="B5" s="54" t="s">
        <v>87</v>
      </c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</row>
    <row r="6" spans="1:17" ht="29.1" customHeight="1">
      <c r="M6" s="62" t="s">
        <v>88</v>
      </c>
      <c r="Q6" s="62" t="s">
        <v>89</v>
      </c>
    </row>
    <row r="7" spans="1:17" ht="14.45" customHeight="1">
      <c r="A7" s="51" t="s">
        <v>90</v>
      </c>
      <c r="B7" s="51"/>
      <c r="D7" s="2" t="s">
        <v>91</v>
      </c>
      <c r="F7" s="2" t="s">
        <v>92</v>
      </c>
      <c r="H7" s="2" t="s">
        <v>26</v>
      </c>
      <c r="J7" s="51" t="s">
        <v>93</v>
      </c>
      <c r="K7" s="51"/>
      <c r="M7" s="62"/>
      <c r="O7" s="2" t="s">
        <v>94</v>
      </c>
      <c r="Q7" s="62"/>
    </row>
    <row r="8" spans="1:17" ht="14.45" customHeight="1">
      <c r="A8" s="53" t="s">
        <v>95</v>
      </c>
      <c r="B8" s="63"/>
      <c r="D8" s="53" t="s">
        <v>96</v>
      </c>
      <c r="F8" s="4" t="s">
        <v>97</v>
      </c>
      <c r="H8" s="3"/>
      <c r="J8" s="3"/>
      <c r="K8" s="3"/>
      <c r="M8" s="3"/>
      <c r="O8" s="3"/>
      <c r="Q8" s="3"/>
    </row>
    <row r="9" spans="1:17" ht="14.45" customHeight="1">
      <c r="A9" s="51"/>
      <c r="B9" s="51"/>
      <c r="D9" s="51"/>
      <c r="F9" s="4" t="s">
        <v>98</v>
      </c>
    </row>
    <row r="10" spans="1:17" ht="14.45" customHeight="1">
      <c r="A10" s="53" t="s">
        <v>95</v>
      </c>
      <c r="B10" s="63"/>
      <c r="D10" s="53" t="s">
        <v>99</v>
      </c>
      <c r="F10" s="4" t="s">
        <v>97</v>
      </c>
    </row>
    <row r="11" spans="1:17" ht="14.45" customHeight="1">
      <c r="A11" s="51"/>
      <c r="B11" s="51"/>
      <c r="D11" s="51"/>
      <c r="F11" s="4" t="s">
        <v>100</v>
      </c>
    </row>
    <row r="12" spans="1:17" ht="65.45" customHeight="1">
      <c r="A12" s="59" t="s">
        <v>101</v>
      </c>
      <c r="B12" s="59"/>
      <c r="D12" s="11" t="s">
        <v>102</v>
      </c>
      <c r="F12" s="4" t="s">
        <v>103</v>
      </c>
    </row>
    <row r="13" spans="1:17" ht="14.45" customHeight="1">
      <c r="A13" s="59" t="s">
        <v>104</v>
      </c>
      <c r="B13" s="60"/>
      <c r="D13" s="59" t="s">
        <v>104</v>
      </c>
      <c r="F13" s="4" t="s">
        <v>105</v>
      </c>
    </row>
    <row r="14" spans="1:17" ht="14.45" customHeight="1">
      <c r="A14" s="61"/>
      <c r="B14" s="61"/>
      <c r="D14" s="61"/>
      <c r="F14" s="4" t="s">
        <v>106</v>
      </c>
    </row>
    <row r="15" spans="1:17" ht="14.45" customHeight="1">
      <c r="A15" s="61"/>
      <c r="B15" s="61"/>
      <c r="D15" s="61"/>
      <c r="F15" s="4" t="s">
        <v>107</v>
      </c>
    </row>
    <row r="16" spans="1:17" ht="14.45" customHeight="1">
      <c r="A16" s="62"/>
      <c r="B16" s="62"/>
      <c r="D16" s="62"/>
      <c r="F16" s="4" t="s">
        <v>108</v>
      </c>
    </row>
    <row r="17" spans="1:10" ht="14.45" customHeight="1">
      <c r="A17" s="3"/>
      <c r="B17" s="3"/>
      <c r="D17" s="3"/>
      <c r="F17" s="3"/>
    </row>
    <row r="18" spans="1:10" ht="14.45" customHeight="1">
      <c r="A18" s="51" t="s">
        <v>109</v>
      </c>
      <c r="B18" s="51"/>
      <c r="C18" s="51"/>
      <c r="D18" s="51"/>
      <c r="E18" s="51"/>
      <c r="F18" s="51"/>
      <c r="G18" s="51"/>
      <c r="H18" s="51"/>
      <c r="I18" s="51"/>
      <c r="J18" s="51"/>
    </row>
    <row r="19" spans="1:10" ht="14.45" customHeight="1">
      <c r="A19" s="3"/>
      <c r="B19" s="3"/>
      <c r="C19" s="3"/>
      <c r="D19" s="3"/>
      <c r="E19" s="3"/>
      <c r="F19" s="3"/>
      <c r="G19" s="3"/>
      <c r="H19" s="3"/>
      <c r="I19" s="3"/>
      <c r="J19" s="3"/>
    </row>
  </sheetData>
  <mergeCells count="16">
    <mergeCell ref="A1:Q1"/>
    <mergeCell ref="A2:Q2"/>
    <mergeCell ref="A3:Q3"/>
    <mergeCell ref="B5:Q5"/>
    <mergeCell ref="M6:M7"/>
    <mergeCell ref="Q6:Q7"/>
    <mergeCell ref="A7:B7"/>
    <mergeCell ref="J7:K7"/>
    <mergeCell ref="A13:B16"/>
    <mergeCell ref="D13:D16"/>
    <mergeCell ref="A18:J18"/>
    <mergeCell ref="A8:B9"/>
    <mergeCell ref="D8:D9"/>
    <mergeCell ref="A10:B11"/>
    <mergeCell ref="D10:D11"/>
    <mergeCell ref="A12:B12"/>
  </mergeCells>
  <pageMargins left="0.39" right="0.39" top="0.39" bottom="0.39" header="0" footer="0"/>
  <pageSetup paperSize="0" fitToHeight="0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F16"/>
  <sheetViews>
    <sheetView rightToLeft="1" view="pageBreakPreview" zoomScale="94" zoomScaleNormal="100" zoomScaleSheetLayoutView="94" workbookViewId="0">
      <selection activeCell="A5" sqref="A5"/>
    </sheetView>
  </sheetViews>
  <sheetFormatPr defaultRowHeight="12.75"/>
  <cols>
    <col min="1" max="1" width="8.5703125" customWidth="1"/>
    <col min="2" max="2" width="40.28515625" customWidth="1"/>
    <col min="3" max="3" width="1.28515625" customWidth="1"/>
    <col min="4" max="4" width="19.42578125" customWidth="1"/>
    <col min="5" max="5" width="1.28515625" customWidth="1"/>
    <col min="6" max="6" width="19.42578125" customWidth="1"/>
  </cols>
  <sheetData>
    <row r="1" spans="1:6" ht="29.1" customHeight="1">
      <c r="A1" s="48" t="s">
        <v>0</v>
      </c>
      <c r="B1" s="48"/>
      <c r="C1" s="48"/>
      <c r="D1" s="48"/>
      <c r="E1" s="48"/>
      <c r="F1" s="48"/>
    </row>
    <row r="2" spans="1:6" ht="21.75" customHeight="1">
      <c r="A2" s="48" t="s">
        <v>57</v>
      </c>
      <c r="B2" s="48"/>
      <c r="C2" s="48"/>
      <c r="D2" s="48"/>
      <c r="E2" s="48"/>
      <c r="F2" s="48"/>
    </row>
    <row r="3" spans="1:6" ht="21.75" customHeight="1">
      <c r="A3" s="48" t="s">
        <v>2</v>
      </c>
      <c r="B3" s="48"/>
      <c r="C3" s="48"/>
      <c r="D3" s="48"/>
      <c r="E3" s="48"/>
      <c r="F3" s="48"/>
    </row>
    <row r="4" spans="1:6" ht="14.45" customHeight="1"/>
    <row r="5" spans="1:6" ht="21.75" customHeight="1">
      <c r="A5" s="39" t="s">
        <v>79</v>
      </c>
      <c r="B5" s="54" t="s">
        <v>110</v>
      </c>
      <c r="C5" s="54"/>
      <c r="D5" s="54"/>
      <c r="E5" s="54"/>
      <c r="F5" s="54"/>
    </row>
    <row r="6" spans="1:6" ht="21.75" customHeight="1">
      <c r="D6" s="2" t="s">
        <v>72</v>
      </c>
      <c r="F6" s="2" t="s">
        <v>73</v>
      </c>
    </row>
    <row r="7" spans="1:6" ht="36.4" customHeight="1">
      <c r="A7" s="51" t="s">
        <v>111</v>
      </c>
      <c r="B7" s="51"/>
      <c r="D7" s="11" t="s">
        <v>112</v>
      </c>
      <c r="F7" s="11" t="s">
        <v>112</v>
      </c>
    </row>
    <row r="8" spans="1:6" ht="21.75" customHeight="1">
      <c r="A8" s="56" t="s">
        <v>152</v>
      </c>
      <c r="B8" s="56"/>
      <c r="D8" s="18">
        <v>0</v>
      </c>
      <c r="E8" s="16"/>
      <c r="F8" s="18">
        <v>4708333258</v>
      </c>
    </row>
    <row r="9" spans="1:6" ht="21.75" customHeight="1">
      <c r="A9" s="57" t="s">
        <v>157</v>
      </c>
      <c r="B9" s="57"/>
      <c r="D9" s="29">
        <v>120082995</v>
      </c>
      <c r="E9" s="16">
        <v>0</v>
      </c>
      <c r="F9" s="29">
        <v>120101420</v>
      </c>
    </row>
    <row r="10" spans="1:6" ht="21.75" customHeight="1">
      <c r="A10" s="55" t="s">
        <v>151</v>
      </c>
      <c r="B10" s="55"/>
      <c r="D10" s="30">
        <v>5872</v>
      </c>
      <c r="E10" s="16"/>
      <c r="F10" s="30">
        <v>25883</v>
      </c>
    </row>
    <row r="11" spans="1:6" ht="21.75" customHeight="1" thickBot="1">
      <c r="A11" s="50" t="s">
        <v>20</v>
      </c>
      <c r="B11" s="50"/>
      <c r="D11" s="20">
        <f>SUM(D8:D10)</f>
        <v>120088867</v>
      </c>
      <c r="E11" s="16"/>
      <c r="F11" s="20">
        <f>SUM(F8:F10)</f>
        <v>4828460561</v>
      </c>
    </row>
    <row r="12" spans="1:6" ht="13.5" thickTop="1"/>
    <row r="14" spans="1:6">
      <c r="D14" s="40"/>
      <c r="E14" s="40"/>
      <c r="F14" s="40"/>
    </row>
    <row r="16" spans="1:6">
      <c r="D16" s="40"/>
      <c r="E16" s="40"/>
      <c r="F16" s="40"/>
    </row>
  </sheetData>
  <mergeCells count="9">
    <mergeCell ref="A1:F1"/>
    <mergeCell ref="A2:F2"/>
    <mergeCell ref="A3:F3"/>
    <mergeCell ref="B5:F5"/>
    <mergeCell ref="A11:B11"/>
    <mergeCell ref="A7:B7"/>
    <mergeCell ref="A8:B8"/>
    <mergeCell ref="A9:B9"/>
    <mergeCell ref="A10:B10"/>
  </mergeCells>
  <pageMargins left="0.39" right="0.39" top="0.39" bottom="0.39" header="0" footer="0"/>
  <pageSetup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F10"/>
  <sheetViews>
    <sheetView rightToLeft="1" view="pageBreakPreview" zoomScale="105" zoomScaleNormal="100" zoomScaleSheetLayoutView="105" workbookViewId="0">
      <selection activeCell="D10" sqref="D10"/>
    </sheetView>
  </sheetViews>
  <sheetFormatPr defaultRowHeight="12.75"/>
  <cols>
    <col min="1" max="1" width="7.42578125" customWidth="1"/>
    <col min="2" max="2" width="41.5703125" customWidth="1"/>
    <col min="3" max="3" width="1.28515625" customWidth="1"/>
    <col min="4" max="4" width="19.42578125" customWidth="1"/>
    <col min="5" max="5" width="1.28515625" customWidth="1"/>
    <col min="6" max="6" width="19.42578125" customWidth="1"/>
  </cols>
  <sheetData>
    <row r="1" spans="1:6" ht="29.1" customHeight="1">
      <c r="A1" s="48" t="s">
        <v>0</v>
      </c>
      <c r="B1" s="48"/>
      <c r="C1" s="48"/>
      <c r="D1" s="48"/>
      <c r="E1" s="48"/>
      <c r="F1" s="48"/>
    </row>
    <row r="2" spans="1:6" ht="21.75" customHeight="1">
      <c r="A2" s="48" t="s">
        <v>57</v>
      </c>
      <c r="B2" s="48"/>
      <c r="C2" s="48"/>
      <c r="D2" s="48"/>
      <c r="E2" s="48"/>
      <c r="F2" s="48"/>
    </row>
    <row r="3" spans="1:6" ht="21.75" customHeight="1">
      <c r="A3" s="48" t="s">
        <v>2</v>
      </c>
      <c r="B3" s="48"/>
      <c r="C3" s="48"/>
      <c r="D3" s="48"/>
      <c r="E3" s="48"/>
      <c r="F3" s="48"/>
    </row>
    <row r="4" spans="1:6" ht="14.45" customHeight="1"/>
    <row r="5" spans="1:6" ht="21.75" customHeight="1">
      <c r="A5" s="39" t="s">
        <v>82</v>
      </c>
      <c r="B5" s="54" t="s">
        <v>69</v>
      </c>
      <c r="C5" s="54"/>
      <c r="D5" s="54"/>
      <c r="E5" s="54"/>
      <c r="F5" s="54"/>
    </row>
    <row r="6" spans="1:6" ht="14.45" customHeight="1">
      <c r="D6" s="2" t="s">
        <v>72</v>
      </c>
      <c r="F6" s="2" t="s">
        <v>9</v>
      </c>
    </row>
    <row r="7" spans="1:6" ht="14.45" customHeight="1">
      <c r="A7" s="51" t="s">
        <v>69</v>
      </c>
      <c r="B7" s="51"/>
      <c r="D7" s="4" t="s">
        <v>53</v>
      </c>
      <c r="F7" s="4" t="s">
        <v>53</v>
      </c>
    </row>
    <row r="8" spans="1:6" ht="21.75" customHeight="1">
      <c r="A8" s="57" t="s">
        <v>113</v>
      </c>
      <c r="B8" s="57"/>
      <c r="D8" s="29">
        <v>0</v>
      </c>
      <c r="E8" s="16"/>
      <c r="F8" s="29">
        <v>7882883</v>
      </c>
    </row>
    <row r="9" spans="1:6" ht="21.75" customHeight="1">
      <c r="A9" s="55" t="s">
        <v>114</v>
      </c>
      <c r="B9" s="55"/>
      <c r="D9" s="30">
        <v>3839846169</v>
      </c>
      <c r="E9" s="16"/>
      <c r="F9" s="30">
        <v>11059749090</v>
      </c>
    </row>
    <row r="10" spans="1:6" ht="21.75" customHeight="1">
      <c r="A10" s="50" t="s">
        <v>20</v>
      </c>
      <c r="B10" s="50"/>
      <c r="D10" s="20">
        <f>SUM(D8:D9)</f>
        <v>3839846169</v>
      </c>
      <c r="E10" s="16"/>
      <c r="F10" s="20">
        <f>SUM(F8:F9)</f>
        <v>11067631973</v>
      </c>
    </row>
  </sheetData>
  <mergeCells count="8">
    <mergeCell ref="A8:B8"/>
    <mergeCell ref="A9:B9"/>
    <mergeCell ref="A10:B10"/>
    <mergeCell ref="A1:F1"/>
    <mergeCell ref="A2:F2"/>
    <mergeCell ref="A3:F3"/>
    <mergeCell ref="B5:F5"/>
    <mergeCell ref="A7:B7"/>
  </mergeCells>
  <pageMargins left="0.39" right="0.39" top="0.39" bottom="0.39" header="0" footer="0"/>
  <pageSetup fitToHeight="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S7"/>
  <sheetViews>
    <sheetView rightToLeft="1" workbookViewId="0">
      <selection sqref="A1:S1"/>
    </sheetView>
  </sheetViews>
  <sheetFormatPr defaultRowHeight="12.75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20.7109375" customWidth="1"/>
    <col min="6" max="6" width="1.28515625" customWidth="1"/>
    <col min="7" max="7" width="15.5703125" customWidth="1"/>
    <col min="8" max="8" width="1.28515625" customWidth="1"/>
    <col min="9" max="9" width="14.285156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1.28515625" customWidth="1"/>
    <col min="15" max="15" width="14.28515625" customWidth="1"/>
    <col min="16" max="16" width="1.28515625" customWidth="1"/>
    <col min="17" max="17" width="10.42578125" customWidth="1"/>
    <col min="18" max="18" width="1.28515625" customWidth="1"/>
    <col min="19" max="19" width="15.5703125" customWidth="1"/>
    <col min="20" max="20" width="0.28515625" customWidth="1"/>
  </cols>
  <sheetData>
    <row r="1" spans="1:19" ht="29.1" customHeight="1">
      <c r="A1" s="48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</row>
    <row r="2" spans="1:19" ht="21.75" customHeight="1">
      <c r="A2" s="48" t="s">
        <v>57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</row>
    <row r="3" spans="1:19" ht="21.75" customHeight="1">
      <c r="A3" s="48" t="s">
        <v>2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</row>
    <row r="4" spans="1:19" ht="14.45" customHeight="1"/>
    <row r="5" spans="1:19" ht="14.45" customHeight="1">
      <c r="A5" s="54" t="s">
        <v>75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</row>
    <row r="6" spans="1:19" ht="14.45" customHeight="1">
      <c r="A6" s="51" t="s">
        <v>21</v>
      </c>
      <c r="C6" s="51" t="s">
        <v>115</v>
      </c>
      <c r="D6" s="51"/>
      <c r="E6" s="51"/>
      <c r="F6" s="51"/>
      <c r="G6" s="51"/>
      <c r="I6" s="51" t="s">
        <v>72</v>
      </c>
      <c r="J6" s="51"/>
      <c r="K6" s="51"/>
      <c r="L6" s="51"/>
      <c r="M6" s="51"/>
      <c r="O6" s="51" t="s">
        <v>73</v>
      </c>
      <c r="P6" s="51"/>
      <c r="Q6" s="51"/>
      <c r="R6" s="51"/>
      <c r="S6" s="51"/>
    </row>
    <row r="7" spans="1:19" ht="29.1" customHeight="1">
      <c r="A7" s="51"/>
      <c r="C7" s="11" t="s">
        <v>116</v>
      </c>
      <c r="D7" s="3"/>
      <c r="E7" s="11" t="s">
        <v>117</v>
      </c>
      <c r="F7" s="3"/>
      <c r="G7" s="11" t="s">
        <v>118</v>
      </c>
      <c r="I7" s="11" t="s">
        <v>119</v>
      </c>
      <c r="J7" s="3"/>
      <c r="K7" s="11" t="s">
        <v>120</v>
      </c>
      <c r="L7" s="3"/>
      <c r="M7" s="11" t="s">
        <v>121</v>
      </c>
      <c r="O7" s="11" t="s">
        <v>119</v>
      </c>
      <c r="P7" s="3"/>
      <c r="Q7" s="11" t="s">
        <v>120</v>
      </c>
      <c r="R7" s="3"/>
      <c r="S7" s="11" t="s">
        <v>121</v>
      </c>
    </row>
  </sheetData>
  <mergeCells count="8">
    <mergeCell ref="A1:S1"/>
    <mergeCell ref="A2:S2"/>
    <mergeCell ref="A3:S3"/>
    <mergeCell ref="A5:S5"/>
    <mergeCell ref="A6:A7"/>
    <mergeCell ref="C6:G6"/>
    <mergeCell ref="I6:M6"/>
    <mergeCell ref="O6:S6"/>
  </mergeCells>
  <pageMargins left="0.39" right="0.39" top="0.39" bottom="0.39" header="0" footer="0"/>
  <pageSetup paperSize="0" fitToHeight="0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K7"/>
  <sheetViews>
    <sheetView rightToLeft="1" workbookViewId="0">
      <selection sqref="A1:K1"/>
    </sheetView>
  </sheetViews>
  <sheetFormatPr defaultRowHeight="12.75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20.7109375" customWidth="1"/>
    <col min="6" max="6" width="1.28515625" customWidth="1"/>
    <col min="7" max="7" width="15.5703125" customWidth="1"/>
    <col min="8" max="8" width="1.28515625" customWidth="1"/>
    <col min="9" max="9" width="31.140625" customWidth="1"/>
    <col min="10" max="10" width="1.28515625" customWidth="1"/>
    <col min="11" max="11" width="31.140625" customWidth="1"/>
    <col min="12" max="12" width="0.28515625" customWidth="1"/>
  </cols>
  <sheetData>
    <row r="1" spans="1:11" ht="29.1" customHeight="1">
      <c r="A1" s="48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48"/>
    </row>
    <row r="2" spans="1:11" ht="21.75" customHeight="1">
      <c r="A2" s="48" t="s">
        <v>57</v>
      </c>
      <c r="B2" s="48"/>
      <c r="C2" s="48"/>
      <c r="D2" s="48"/>
      <c r="E2" s="48"/>
      <c r="F2" s="48"/>
      <c r="G2" s="48"/>
      <c r="H2" s="48"/>
      <c r="I2" s="48"/>
      <c r="J2" s="48"/>
      <c r="K2" s="48"/>
    </row>
    <row r="3" spans="1:11" ht="21.75" customHeight="1">
      <c r="A3" s="48" t="s">
        <v>2</v>
      </c>
      <c r="B3" s="48"/>
      <c r="C3" s="48"/>
      <c r="D3" s="48"/>
      <c r="E3" s="48"/>
      <c r="F3" s="48"/>
      <c r="G3" s="48"/>
      <c r="H3" s="48"/>
      <c r="I3" s="48"/>
      <c r="J3" s="48"/>
      <c r="K3" s="48"/>
    </row>
    <row r="4" spans="1:11" ht="14.45" customHeight="1"/>
    <row r="5" spans="1:11" ht="14.45" customHeight="1">
      <c r="A5" s="54" t="s">
        <v>81</v>
      </c>
      <c r="B5" s="54"/>
      <c r="C5" s="54"/>
      <c r="D5" s="54"/>
      <c r="E5" s="54"/>
      <c r="F5" s="54"/>
      <c r="G5" s="54"/>
      <c r="H5" s="54"/>
      <c r="I5" s="54"/>
      <c r="J5" s="54"/>
      <c r="K5" s="54"/>
    </row>
    <row r="6" spans="1:11" ht="14.45" customHeight="1">
      <c r="I6" s="2" t="s">
        <v>72</v>
      </c>
      <c r="K6" s="2" t="s">
        <v>73</v>
      </c>
    </row>
    <row r="7" spans="1:11" ht="29.1" customHeight="1">
      <c r="A7" s="2" t="s">
        <v>122</v>
      </c>
      <c r="C7" s="10" t="s">
        <v>123</v>
      </c>
      <c r="E7" s="10" t="s">
        <v>124</v>
      </c>
      <c r="G7" s="10" t="s">
        <v>125</v>
      </c>
      <c r="I7" s="11" t="s">
        <v>126</v>
      </c>
      <c r="K7" s="11" t="s">
        <v>126</v>
      </c>
    </row>
  </sheetData>
  <mergeCells count="4">
    <mergeCell ref="A1:K1"/>
    <mergeCell ref="A2:K2"/>
    <mergeCell ref="A3:K3"/>
    <mergeCell ref="A5:K5"/>
  </mergeCells>
  <pageMargins left="0.39" right="0.39" top="0.39" bottom="0.39" header="0" footer="0"/>
  <pageSetup paperSize="0" fitToHeight="0"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S7"/>
  <sheetViews>
    <sheetView rightToLeft="1" workbookViewId="0">
      <selection sqref="A1:S1"/>
    </sheetView>
  </sheetViews>
  <sheetFormatPr defaultRowHeight="12.75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15.5703125" customWidth="1"/>
    <col min="6" max="6" width="1.28515625" customWidth="1"/>
    <col min="7" max="7" width="20.7109375" customWidth="1"/>
    <col min="8" max="8" width="1.28515625" customWidth="1"/>
    <col min="9" max="9" width="14.285156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1.28515625" customWidth="1"/>
    <col min="15" max="15" width="14.28515625" customWidth="1"/>
    <col min="16" max="16" width="1.28515625" customWidth="1"/>
    <col min="17" max="17" width="10.42578125" customWidth="1"/>
    <col min="18" max="18" width="1.28515625" customWidth="1"/>
    <col min="19" max="19" width="15.5703125" customWidth="1"/>
    <col min="20" max="20" width="0.28515625" customWidth="1"/>
  </cols>
  <sheetData>
    <row r="1" spans="1:19" ht="29.1" customHeight="1">
      <c r="A1" s="48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</row>
    <row r="2" spans="1:19" ht="21.75" customHeight="1">
      <c r="A2" s="48" t="s">
        <v>57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</row>
    <row r="3" spans="1:19" ht="21.75" customHeight="1">
      <c r="A3" s="48" t="s">
        <v>2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</row>
    <row r="4" spans="1:19" ht="14.45" customHeight="1"/>
    <row r="5" spans="1:19" ht="14.45" customHeight="1">
      <c r="A5" s="54" t="s">
        <v>127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</row>
    <row r="6" spans="1:19" ht="14.45" customHeight="1">
      <c r="A6" s="51" t="s">
        <v>60</v>
      </c>
      <c r="I6" s="51" t="s">
        <v>72</v>
      </c>
      <c r="J6" s="51"/>
      <c r="K6" s="51"/>
      <c r="L6" s="51"/>
      <c r="M6" s="51"/>
      <c r="O6" s="51" t="s">
        <v>73</v>
      </c>
      <c r="P6" s="51"/>
      <c r="Q6" s="51"/>
      <c r="R6" s="51"/>
      <c r="S6" s="51"/>
    </row>
    <row r="7" spans="1:19" ht="29.1" customHeight="1">
      <c r="A7" s="51"/>
      <c r="C7" s="10" t="s">
        <v>128</v>
      </c>
      <c r="E7" s="10" t="s">
        <v>41</v>
      </c>
      <c r="G7" s="10" t="s">
        <v>129</v>
      </c>
      <c r="I7" s="11" t="s">
        <v>130</v>
      </c>
      <c r="J7" s="3"/>
      <c r="K7" s="11" t="s">
        <v>120</v>
      </c>
      <c r="L7" s="3"/>
      <c r="M7" s="11" t="s">
        <v>131</v>
      </c>
      <c r="O7" s="11" t="s">
        <v>130</v>
      </c>
      <c r="P7" s="3"/>
      <c r="Q7" s="11" t="s">
        <v>120</v>
      </c>
      <c r="R7" s="3"/>
      <c r="S7" s="11" t="s">
        <v>131</v>
      </c>
    </row>
  </sheetData>
  <mergeCells count="7">
    <mergeCell ref="A1:S1"/>
    <mergeCell ref="A2:S2"/>
    <mergeCell ref="A3:S3"/>
    <mergeCell ref="A5:S5"/>
    <mergeCell ref="A6:A7"/>
    <mergeCell ref="I6:M6"/>
    <mergeCell ref="O6:S6"/>
  </mergeCells>
  <pageMargins left="0.39" right="0.39" top="0.39" bottom="0.39" header="0" footer="0"/>
  <pageSetup paperSize="0" fitToHeight="0"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M17"/>
  <sheetViews>
    <sheetView rightToLeft="1" view="pageBreakPreview" zoomScale="111" zoomScaleNormal="100" zoomScaleSheetLayoutView="111" workbookViewId="0">
      <selection sqref="A1:M1"/>
    </sheetView>
  </sheetViews>
  <sheetFormatPr defaultRowHeight="12.75"/>
  <cols>
    <col min="1" max="1" width="39" customWidth="1"/>
    <col min="2" max="2" width="1.28515625" customWidth="1"/>
    <col min="3" max="3" width="14.28515625" customWidth="1"/>
    <col min="4" max="4" width="1.28515625" customWidth="1"/>
    <col min="5" max="5" width="14.5703125" customWidth="1"/>
    <col min="6" max="6" width="1.28515625" customWidth="1"/>
    <col min="7" max="7" width="15.5703125" customWidth="1"/>
    <col min="8" max="8" width="1.28515625" customWidth="1"/>
    <col min="9" max="9" width="14.28515625" customWidth="1"/>
    <col min="10" max="10" width="1.28515625" customWidth="1"/>
    <col min="11" max="11" width="11" bestFit="1" customWidth="1"/>
    <col min="12" max="12" width="1.28515625" customWidth="1"/>
    <col min="13" max="13" width="15.5703125" customWidth="1"/>
  </cols>
  <sheetData>
    <row r="1" spans="1:13" ht="29.1" customHeight="1">
      <c r="A1" s="48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</row>
    <row r="2" spans="1:13" ht="21.75" customHeight="1">
      <c r="A2" s="48" t="s">
        <v>57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</row>
    <row r="3" spans="1:13" ht="21.75" customHeight="1">
      <c r="A3" s="48" t="s">
        <v>2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</row>
    <row r="4" spans="1:13" ht="14.45" customHeight="1"/>
    <row r="5" spans="1:13" ht="22.5" customHeight="1">
      <c r="A5" s="64" t="s">
        <v>132</v>
      </c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</row>
    <row r="6" spans="1:13" ht="14.45" customHeight="1">
      <c r="A6" s="51" t="s">
        <v>60</v>
      </c>
      <c r="C6" s="51" t="s">
        <v>72</v>
      </c>
      <c r="D6" s="51"/>
      <c r="E6" s="51"/>
      <c r="F6" s="51"/>
      <c r="G6" s="51"/>
      <c r="I6" s="51" t="s">
        <v>73</v>
      </c>
      <c r="J6" s="51"/>
      <c r="K6" s="51"/>
      <c r="L6" s="51"/>
      <c r="M6" s="51"/>
    </row>
    <row r="7" spans="1:13" ht="29.1" customHeight="1">
      <c r="A7" s="51"/>
      <c r="C7" s="11" t="s">
        <v>130</v>
      </c>
      <c r="D7" s="17"/>
      <c r="E7" s="11" t="s">
        <v>120</v>
      </c>
      <c r="F7" s="17"/>
      <c r="G7" s="11" t="s">
        <v>131</v>
      </c>
      <c r="H7" s="16"/>
      <c r="I7" s="11" t="s">
        <v>130</v>
      </c>
      <c r="J7" s="17"/>
      <c r="K7" s="11" t="s">
        <v>120</v>
      </c>
      <c r="L7" s="17"/>
      <c r="M7" s="11" t="s">
        <v>131</v>
      </c>
    </row>
    <row r="8" spans="1:13" ht="21.75" customHeight="1">
      <c r="A8" s="7" t="s">
        <v>150</v>
      </c>
      <c r="C8" s="18">
        <v>0</v>
      </c>
      <c r="D8" s="16"/>
      <c r="E8" s="32">
        <v>-2300417</v>
      </c>
      <c r="F8" s="16"/>
      <c r="G8" s="18">
        <v>2300417</v>
      </c>
      <c r="H8" s="16"/>
      <c r="I8" s="18">
        <v>4708333258</v>
      </c>
      <c r="J8" s="16"/>
      <c r="K8" s="18">
        <v>0</v>
      </c>
      <c r="L8" s="16"/>
      <c r="M8" s="18">
        <v>4708333258</v>
      </c>
    </row>
    <row r="9" spans="1:13" ht="21.75" customHeight="1">
      <c r="A9" s="8" t="s">
        <v>157</v>
      </c>
      <c r="C9" s="29">
        <v>120082995</v>
      </c>
      <c r="D9" s="16">
        <v>0</v>
      </c>
      <c r="E9" s="29">
        <v>0</v>
      </c>
      <c r="F9" s="16">
        <v>0</v>
      </c>
      <c r="G9" s="29">
        <v>120082995</v>
      </c>
      <c r="H9" s="16">
        <v>0</v>
      </c>
      <c r="I9" s="29">
        <v>120101420</v>
      </c>
      <c r="J9" s="16">
        <v>0</v>
      </c>
      <c r="K9" s="29">
        <v>0</v>
      </c>
      <c r="L9" s="16">
        <v>0</v>
      </c>
      <c r="M9" s="29">
        <v>120101420</v>
      </c>
    </row>
    <row r="10" spans="1:13" ht="21.75" customHeight="1">
      <c r="A10" s="9" t="s">
        <v>151</v>
      </c>
      <c r="C10" s="30">
        <v>5872</v>
      </c>
      <c r="D10" s="16"/>
      <c r="E10" s="30">
        <v>0</v>
      </c>
      <c r="F10" s="16"/>
      <c r="G10" s="30">
        <v>5872</v>
      </c>
      <c r="H10" s="16"/>
      <c r="I10" s="30">
        <v>25883</v>
      </c>
      <c r="J10" s="16"/>
      <c r="K10" s="30">
        <v>0</v>
      </c>
      <c r="L10" s="16"/>
      <c r="M10" s="30">
        <v>25883</v>
      </c>
    </row>
    <row r="11" spans="1:13" ht="21.75" customHeight="1">
      <c r="A11" s="6" t="s">
        <v>20</v>
      </c>
      <c r="C11" s="20">
        <f>SUM(C8:C10)</f>
        <v>120088867</v>
      </c>
      <c r="D11" s="16"/>
      <c r="E11" s="31">
        <f>SUM(E8:E10)</f>
        <v>-2300417</v>
      </c>
      <c r="F11" s="16"/>
      <c r="G11" s="20">
        <f>SUM(G8:G10)</f>
        <v>122389284</v>
      </c>
      <c r="H11" s="16"/>
      <c r="I11" s="20">
        <f>SUM(I8:I10)</f>
        <v>4828460561</v>
      </c>
      <c r="J11" s="16"/>
      <c r="K11" s="20">
        <f>SUM(K8:K10)</f>
        <v>0</v>
      </c>
      <c r="L11" s="16"/>
      <c r="M11" s="20">
        <f>SUM(M8:M10)</f>
        <v>4828460561</v>
      </c>
    </row>
    <row r="15" spans="1:13"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</row>
    <row r="17" spans="3:13"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</row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"/>
  <sheetViews>
    <sheetView rightToLeft="1" workbookViewId="0">
      <selection sqref="A1:C1"/>
    </sheetView>
  </sheetViews>
  <sheetFormatPr defaultRowHeight="12.75"/>
  <cols>
    <col min="1" max="1" width="72.7109375" customWidth="1"/>
    <col min="2" max="2" width="45.42578125" customWidth="1"/>
    <col min="3" max="3" width="76.5703125" customWidth="1"/>
  </cols>
  <sheetData>
    <row r="1" spans="1:3" ht="29.1" customHeight="1">
      <c r="A1" s="48" t="s">
        <v>0</v>
      </c>
      <c r="B1" s="48"/>
      <c r="C1" s="48"/>
    </row>
    <row r="2" spans="1:3" ht="21.75" customHeight="1">
      <c r="A2" s="48" t="s">
        <v>1</v>
      </c>
      <c r="B2" s="48"/>
      <c r="C2" s="48"/>
    </row>
    <row r="3" spans="1:3" ht="21.75" customHeight="1">
      <c r="A3" s="48" t="s">
        <v>2</v>
      </c>
      <c r="B3" s="48"/>
      <c r="C3" s="48"/>
    </row>
    <row r="4" spans="1:3" ht="7.35" customHeight="1"/>
    <row r="5" spans="1:3" ht="123.6" customHeight="1">
      <c r="B5" s="49"/>
    </row>
    <row r="6" spans="1:3" ht="123.6" customHeight="1">
      <c r="B6" s="49"/>
    </row>
  </sheetData>
  <mergeCells count="4">
    <mergeCell ref="A1:C1"/>
    <mergeCell ref="A2:C2"/>
    <mergeCell ref="A3:C3"/>
    <mergeCell ref="B5:B6"/>
  </mergeCells>
  <pageMargins left="0.39" right="0.39" top="0.39" bottom="0.39" header="0" footer="0"/>
  <pageSetup paperSize="0" fitToHeight="0" orientation="landscape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Q15"/>
  <sheetViews>
    <sheetView rightToLeft="1" view="pageBreakPreview" topLeftCell="B1" zoomScale="105" zoomScaleNormal="100" zoomScaleSheetLayoutView="105" workbookViewId="0">
      <selection activeCell="I8" sqref="I8"/>
    </sheetView>
  </sheetViews>
  <sheetFormatPr defaultRowHeight="12.75"/>
  <cols>
    <col min="1" max="1" width="40.28515625" customWidth="1"/>
    <col min="2" max="2" width="1.28515625" customWidth="1"/>
    <col min="3" max="3" width="10.42578125" customWidth="1"/>
    <col min="4" max="4" width="1.28515625" customWidth="1"/>
    <col min="5" max="5" width="16" bestFit="1" customWidth="1"/>
    <col min="6" max="6" width="1.28515625" customWidth="1"/>
    <col min="7" max="7" width="16" customWidth="1"/>
    <col min="8" max="8" width="1.28515625" customWidth="1"/>
    <col min="9" max="9" width="24.28515625" customWidth="1"/>
    <col min="10" max="10" width="1.28515625" customWidth="1"/>
    <col min="11" max="11" width="10.42578125" customWidth="1"/>
    <col min="12" max="12" width="1.28515625" customWidth="1"/>
    <col min="13" max="13" width="22.85546875" customWidth="1"/>
    <col min="14" max="14" width="1.28515625" customWidth="1"/>
    <col min="15" max="15" width="19.85546875" customWidth="1"/>
    <col min="16" max="16" width="1.28515625" customWidth="1"/>
    <col min="17" max="17" width="21.85546875" bestFit="1" customWidth="1"/>
  </cols>
  <sheetData>
    <row r="1" spans="1:17" ht="29.1" customHeight="1">
      <c r="A1" s="48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</row>
    <row r="2" spans="1:17" ht="21.75" customHeight="1">
      <c r="A2" s="48" t="s">
        <v>57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</row>
    <row r="3" spans="1:17" ht="21.75" customHeight="1">
      <c r="A3" s="48" t="s">
        <v>2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</row>
    <row r="4" spans="1:17" ht="14.45" customHeight="1"/>
    <row r="5" spans="1:17" ht="27" customHeight="1">
      <c r="A5" s="64" t="s">
        <v>133</v>
      </c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</row>
    <row r="6" spans="1:17" ht="14.45" customHeight="1">
      <c r="A6" s="51" t="s">
        <v>60</v>
      </c>
      <c r="B6" s="25"/>
      <c r="C6" s="51" t="s">
        <v>72</v>
      </c>
      <c r="D6" s="51"/>
      <c r="E6" s="51"/>
      <c r="F6" s="51"/>
      <c r="G6" s="51"/>
      <c r="H6" s="51"/>
      <c r="I6" s="51"/>
      <c r="J6" s="25"/>
      <c r="K6" s="51" t="s">
        <v>73</v>
      </c>
      <c r="L6" s="51"/>
      <c r="M6" s="51"/>
      <c r="N6" s="51"/>
      <c r="O6" s="51"/>
      <c r="P6" s="51"/>
      <c r="Q6" s="51"/>
    </row>
    <row r="7" spans="1:17" ht="29.1" customHeight="1">
      <c r="A7" s="51"/>
      <c r="B7" s="25"/>
      <c r="C7" s="11" t="s">
        <v>13</v>
      </c>
      <c r="D7" s="26"/>
      <c r="E7" s="11" t="s">
        <v>134</v>
      </c>
      <c r="F7" s="26"/>
      <c r="G7" s="11" t="s">
        <v>135</v>
      </c>
      <c r="H7" s="26"/>
      <c r="I7" s="11" t="s">
        <v>136</v>
      </c>
      <c r="J7" s="25"/>
      <c r="K7" s="11" t="s">
        <v>13</v>
      </c>
      <c r="L7" s="26"/>
      <c r="M7" s="11" t="s">
        <v>134</v>
      </c>
      <c r="N7" s="26"/>
      <c r="O7" s="11" t="s">
        <v>135</v>
      </c>
      <c r="P7" s="26"/>
      <c r="Q7" s="11" t="s">
        <v>136</v>
      </c>
    </row>
    <row r="8" spans="1:17" ht="21.75" customHeight="1">
      <c r="A8" s="28" t="s">
        <v>78</v>
      </c>
      <c r="B8" s="25"/>
      <c r="C8" s="23">
        <v>59208</v>
      </c>
      <c r="D8" s="25"/>
      <c r="E8" s="23">
        <v>536849819157</v>
      </c>
      <c r="F8" s="25"/>
      <c r="G8" s="23">
        <v>454715934459</v>
      </c>
      <c r="H8" s="25"/>
      <c r="I8" s="23">
        <f>E8-G8</f>
        <v>82133884698</v>
      </c>
      <c r="J8" s="25"/>
      <c r="K8" s="23">
        <v>170944</v>
      </c>
      <c r="L8" s="25"/>
      <c r="M8" s="23">
        <v>1396783805542</v>
      </c>
      <c r="N8" s="25"/>
      <c r="O8" s="23">
        <v>1236447686597</v>
      </c>
      <c r="P8" s="25"/>
      <c r="Q8" s="23">
        <f>M8-O8</f>
        <v>160336118945</v>
      </c>
    </row>
    <row r="9" spans="1:17" ht="21.75" customHeight="1" thickBot="1">
      <c r="A9" s="6" t="s">
        <v>20</v>
      </c>
      <c r="B9" s="25"/>
      <c r="C9" s="24">
        <f>SUM(C8)</f>
        <v>59208</v>
      </c>
      <c r="D9" s="25"/>
      <c r="E9" s="24">
        <f>SUM(E8)</f>
        <v>536849819157</v>
      </c>
      <c r="F9" s="25"/>
      <c r="G9" s="24">
        <f>SUM(G8)</f>
        <v>454715934459</v>
      </c>
      <c r="H9" s="25"/>
      <c r="I9" s="24">
        <f>SUM(I8)</f>
        <v>82133884698</v>
      </c>
      <c r="J9" s="25"/>
      <c r="K9" s="24">
        <f>SUM(K8)</f>
        <v>170944</v>
      </c>
      <c r="L9" s="25"/>
      <c r="M9" s="24">
        <f>SUM(M8)</f>
        <v>1396783805542</v>
      </c>
      <c r="N9" s="25"/>
      <c r="O9" s="24">
        <f>SUM(O8)</f>
        <v>1236447686597</v>
      </c>
      <c r="P9" s="25"/>
      <c r="Q9" s="24">
        <f>SUM(Q8)</f>
        <v>160336118945</v>
      </c>
    </row>
    <row r="13" spans="1:17">
      <c r="Q13" s="40"/>
    </row>
    <row r="15" spans="1:17">
      <c r="Q15" s="40"/>
    </row>
  </sheetData>
  <mergeCells count="7">
    <mergeCell ref="A1:Q1"/>
    <mergeCell ref="A2:Q2"/>
    <mergeCell ref="A3:Q3"/>
    <mergeCell ref="A5:Q5"/>
    <mergeCell ref="A6:A7"/>
    <mergeCell ref="C6:I6"/>
    <mergeCell ref="K6:Q6"/>
  </mergeCells>
  <pageMargins left="0.39" right="0.39" top="0.39" bottom="0.39" header="0" footer="0"/>
  <pageSetup scale="69" fitToHeight="0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Y8"/>
  <sheetViews>
    <sheetView rightToLeft="1" workbookViewId="0">
      <selection sqref="A1:Y1"/>
    </sheetView>
  </sheetViews>
  <sheetFormatPr defaultRowHeight="12.75"/>
  <cols>
    <col min="1" max="1" width="19.42578125" customWidth="1"/>
    <col min="2" max="2" width="1.28515625" customWidth="1"/>
    <col min="3" max="3" width="19.42578125" customWidth="1"/>
    <col min="4" max="4" width="1.28515625" customWidth="1"/>
    <col min="5" max="5" width="10.42578125" customWidth="1"/>
    <col min="6" max="6" width="1.28515625" customWidth="1"/>
    <col min="7" max="7" width="10.42578125" customWidth="1"/>
    <col min="8" max="8" width="1.28515625" customWidth="1"/>
    <col min="9" max="9" width="10.425781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1.28515625" customWidth="1"/>
    <col min="15" max="15" width="15.5703125" customWidth="1"/>
    <col min="16" max="16" width="1.28515625" customWidth="1"/>
    <col min="17" max="17" width="10.42578125" customWidth="1"/>
    <col min="18" max="18" width="1.28515625" customWidth="1"/>
    <col min="19" max="19" width="10.42578125" customWidth="1"/>
    <col min="20" max="20" width="1.28515625" customWidth="1"/>
    <col min="21" max="21" width="15.5703125" customWidth="1"/>
    <col min="22" max="22" width="1.28515625" customWidth="1"/>
    <col min="23" max="23" width="15.5703125" customWidth="1"/>
    <col min="24" max="24" width="1.28515625" customWidth="1"/>
    <col min="25" max="25" width="15.5703125" customWidth="1"/>
    <col min="26" max="26" width="0.28515625" customWidth="1"/>
  </cols>
  <sheetData>
    <row r="1" spans="1:25" ht="29.1" customHeight="1">
      <c r="A1" s="48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</row>
    <row r="2" spans="1:25" ht="21.75" customHeight="1">
      <c r="A2" s="48" t="s">
        <v>57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</row>
    <row r="3" spans="1:25" ht="21.75" customHeight="1">
      <c r="A3" s="48" t="s">
        <v>2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</row>
    <row r="4" spans="1:25" ht="7.35" customHeight="1"/>
    <row r="5" spans="1:25" ht="14.45" customHeight="1">
      <c r="A5" s="54" t="s">
        <v>137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  <c r="Y5" s="54"/>
    </row>
    <row r="6" spans="1:25" ht="7.35" customHeight="1"/>
    <row r="7" spans="1:25" ht="14.45" customHeight="1">
      <c r="E7" s="51" t="s">
        <v>72</v>
      </c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  <c r="V7" s="51"/>
      <c r="W7" s="51"/>
      <c r="Y7" s="2" t="s">
        <v>73</v>
      </c>
    </row>
    <row r="8" spans="1:25" ht="29.1" customHeight="1">
      <c r="A8" s="2" t="s">
        <v>138</v>
      </c>
      <c r="C8" s="2" t="s">
        <v>139</v>
      </c>
      <c r="E8" s="11" t="s">
        <v>23</v>
      </c>
      <c r="F8" s="3"/>
      <c r="G8" s="11" t="s">
        <v>13</v>
      </c>
      <c r="H8" s="3"/>
      <c r="I8" s="11" t="s">
        <v>22</v>
      </c>
      <c r="J8" s="3"/>
      <c r="K8" s="11" t="s">
        <v>140</v>
      </c>
      <c r="L8" s="3"/>
      <c r="M8" s="11" t="s">
        <v>141</v>
      </c>
      <c r="N8" s="3"/>
      <c r="O8" s="11" t="s">
        <v>142</v>
      </c>
      <c r="P8" s="3"/>
      <c r="Q8" s="11" t="s">
        <v>143</v>
      </c>
      <c r="R8" s="3"/>
      <c r="S8" s="11" t="s">
        <v>144</v>
      </c>
      <c r="T8" s="3"/>
      <c r="U8" s="11" t="s">
        <v>145</v>
      </c>
      <c r="V8" s="3"/>
      <c r="W8" s="11" t="s">
        <v>146</v>
      </c>
      <c r="Y8" s="11" t="s">
        <v>146</v>
      </c>
    </row>
  </sheetData>
  <mergeCells count="5">
    <mergeCell ref="A1:Y1"/>
    <mergeCell ref="A2:Y2"/>
    <mergeCell ref="A3:Y3"/>
    <mergeCell ref="A5:Y5"/>
    <mergeCell ref="E7:W7"/>
  </mergeCells>
  <pageMargins left="0.39" right="0.39" top="0.39" bottom="0.39" header="0" footer="0"/>
  <pageSetup paperSize="0" fitToHeight="0" orientation="landscape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Q14"/>
  <sheetViews>
    <sheetView rightToLeft="1" view="pageBreakPreview" zoomScale="105" zoomScaleNormal="100" zoomScaleSheetLayoutView="105" workbookViewId="0">
      <selection activeCell="A8" sqref="A8"/>
    </sheetView>
  </sheetViews>
  <sheetFormatPr defaultRowHeight="12.75"/>
  <cols>
    <col min="1" max="1" width="40.28515625" customWidth="1"/>
    <col min="2" max="2" width="1.28515625" customWidth="1"/>
    <col min="3" max="3" width="10.42578125" customWidth="1"/>
    <col min="4" max="4" width="1.28515625" customWidth="1"/>
    <col min="5" max="5" width="22.140625" customWidth="1"/>
    <col min="6" max="6" width="1.28515625" customWidth="1"/>
    <col min="7" max="7" width="21.140625" customWidth="1"/>
    <col min="8" max="8" width="1.28515625" customWidth="1"/>
    <col min="9" max="9" width="33.42578125" customWidth="1"/>
    <col min="10" max="10" width="1.28515625" customWidth="1"/>
    <col min="11" max="11" width="10.42578125" customWidth="1"/>
    <col min="12" max="12" width="1.28515625" customWidth="1"/>
    <col min="13" max="13" width="21.85546875" customWidth="1"/>
    <col min="14" max="14" width="1.28515625" customWidth="1"/>
    <col min="15" max="15" width="23.5703125" customWidth="1"/>
    <col min="16" max="16" width="1.28515625" customWidth="1"/>
    <col min="17" max="17" width="26.42578125" bestFit="1" customWidth="1"/>
  </cols>
  <sheetData>
    <row r="1" spans="1:17" ht="29.1" customHeight="1">
      <c r="A1" s="48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</row>
    <row r="2" spans="1:17" ht="21.75" customHeight="1">
      <c r="A2" s="48" t="s">
        <v>57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</row>
    <row r="3" spans="1:17" ht="21.75" customHeight="1">
      <c r="A3" s="48" t="s">
        <v>2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</row>
    <row r="4" spans="1:17" ht="14.45" customHeight="1"/>
    <row r="5" spans="1:17" ht="31.5" customHeight="1">
      <c r="A5" s="54" t="s">
        <v>147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</row>
    <row r="6" spans="1:17" ht="14.45" customHeight="1">
      <c r="A6" s="51" t="s">
        <v>60</v>
      </c>
      <c r="C6" s="51" t="s">
        <v>72</v>
      </c>
      <c r="D6" s="51"/>
      <c r="E6" s="51"/>
      <c r="F6" s="51"/>
      <c r="G6" s="51"/>
      <c r="H6" s="51"/>
      <c r="I6" s="51"/>
      <c r="K6" s="51" t="s">
        <v>73</v>
      </c>
      <c r="L6" s="51"/>
      <c r="M6" s="51"/>
      <c r="N6" s="51"/>
      <c r="O6" s="51"/>
      <c r="P6" s="51"/>
      <c r="Q6" s="51"/>
    </row>
    <row r="7" spans="1:17" ht="29.1" customHeight="1">
      <c r="A7" s="51"/>
      <c r="C7" s="11" t="s">
        <v>13</v>
      </c>
      <c r="D7" s="17"/>
      <c r="E7" s="11" t="s">
        <v>15</v>
      </c>
      <c r="F7" s="17"/>
      <c r="G7" s="11" t="s">
        <v>135</v>
      </c>
      <c r="H7" s="17"/>
      <c r="I7" s="11" t="s">
        <v>148</v>
      </c>
      <c r="J7" s="16"/>
      <c r="K7" s="11" t="s">
        <v>13</v>
      </c>
      <c r="L7" s="17"/>
      <c r="M7" s="11" t="s">
        <v>15</v>
      </c>
      <c r="N7" s="3"/>
      <c r="O7" s="11" t="s">
        <v>135</v>
      </c>
      <c r="P7" s="3"/>
      <c r="Q7" s="11" t="s">
        <v>148</v>
      </c>
    </row>
    <row r="8" spans="1:17" ht="21.75" customHeight="1">
      <c r="A8" s="5" t="s">
        <v>78</v>
      </c>
      <c r="C8" s="19">
        <v>2122701</v>
      </c>
      <c r="D8" s="16"/>
      <c r="E8" s="19">
        <v>21401950263232</v>
      </c>
      <c r="F8" s="16"/>
      <c r="G8" s="19">
        <v>18824829602433</v>
      </c>
      <c r="H8" s="16"/>
      <c r="I8" s="19">
        <v>2577120660799</v>
      </c>
      <c r="J8" s="16"/>
      <c r="K8" s="19">
        <v>2122701</v>
      </c>
      <c r="L8" s="16"/>
      <c r="M8" s="19">
        <v>21401950263232</v>
      </c>
      <c r="O8" s="19">
        <v>16518834258948</v>
      </c>
      <c r="Q8" s="23">
        <f>M8-O8</f>
        <v>4883116004284</v>
      </c>
    </row>
    <row r="9" spans="1:17" ht="21.75" customHeight="1" thickBot="1">
      <c r="A9" s="6" t="s">
        <v>20</v>
      </c>
      <c r="C9" s="20">
        <f>SUM(C8)</f>
        <v>2122701</v>
      </c>
      <c r="D9" s="16"/>
      <c r="E9" s="20">
        <f>SUM(E8)</f>
        <v>21401950263232</v>
      </c>
      <c r="F9" s="16"/>
      <c r="G9" s="20">
        <f>SUM(G8)</f>
        <v>18824829602433</v>
      </c>
      <c r="H9" s="16"/>
      <c r="I9" s="20">
        <f>SUM(I8)</f>
        <v>2577120660799</v>
      </c>
      <c r="J9" s="16"/>
      <c r="K9" s="20">
        <f>SUM(K8)</f>
        <v>2122701</v>
      </c>
      <c r="L9" s="16"/>
      <c r="M9" s="20">
        <f>SUM(M8)</f>
        <v>21401950263232</v>
      </c>
      <c r="O9" s="20">
        <f>SUM(O8)</f>
        <v>16518834258948</v>
      </c>
      <c r="Q9" s="24">
        <f>SUM(Q8)</f>
        <v>4883116004284</v>
      </c>
    </row>
    <row r="10" spans="1:17" ht="13.5" thickTop="1"/>
    <row r="12" spans="1:17">
      <c r="Q12" s="40"/>
    </row>
    <row r="14" spans="1:17">
      <c r="Q14" s="40"/>
    </row>
  </sheetData>
  <mergeCells count="7">
    <mergeCell ref="A1:Q1"/>
    <mergeCell ref="A2:Q2"/>
    <mergeCell ref="A3:Q3"/>
    <mergeCell ref="A5:Q5"/>
    <mergeCell ref="A6:A7"/>
    <mergeCell ref="C6:I6"/>
    <mergeCell ref="K6:Q6"/>
  </mergeCells>
  <pageMargins left="0.39" right="0.39" top="0.39" bottom="0.39" header="0" footer="0"/>
  <pageSetup scale="6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C15"/>
  <sheetViews>
    <sheetView rightToLeft="1" view="pageBreakPreview" zoomScale="86" zoomScaleNormal="100" zoomScaleSheetLayoutView="86" workbookViewId="0">
      <selection activeCell="A9" sqref="A9:C9"/>
    </sheetView>
  </sheetViews>
  <sheetFormatPr defaultRowHeight="12.75"/>
  <cols>
    <col min="1" max="2" width="2.5703125" customWidth="1"/>
    <col min="3" max="3" width="23.42578125" customWidth="1"/>
    <col min="4" max="4" width="1.28515625" customWidth="1"/>
    <col min="5" max="5" width="11.7109375" customWidth="1"/>
    <col min="6" max="6" width="1.28515625" customWidth="1"/>
    <col min="7" max="7" width="22.28515625" customWidth="1"/>
    <col min="8" max="8" width="1.28515625" customWidth="1"/>
    <col min="9" max="9" width="21.42578125" customWidth="1"/>
    <col min="10" max="10" width="1.28515625" customWidth="1"/>
    <col min="11" max="11" width="14.28515625" customWidth="1"/>
    <col min="12" max="12" width="1.28515625" customWidth="1"/>
    <col min="13" max="13" width="21" customWidth="1"/>
    <col min="14" max="14" width="1.28515625" customWidth="1"/>
    <col min="15" max="15" width="14.28515625" customWidth="1"/>
    <col min="16" max="16" width="1.28515625" customWidth="1"/>
    <col min="17" max="17" width="21" customWidth="1"/>
    <col min="18" max="18" width="1.28515625" customWidth="1"/>
    <col min="19" max="19" width="15.5703125" customWidth="1"/>
    <col min="20" max="20" width="1.28515625" customWidth="1"/>
    <col min="21" max="21" width="20.140625" customWidth="1"/>
    <col min="22" max="22" width="1.28515625" customWidth="1"/>
    <col min="23" max="23" width="20.85546875" customWidth="1"/>
    <col min="24" max="24" width="1.28515625" customWidth="1"/>
    <col min="25" max="25" width="26.140625" customWidth="1"/>
    <col min="26" max="26" width="1.28515625" customWidth="1"/>
    <col min="27" max="27" width="22.7109375" customWidth="1"/>
    <col min="29" max="29" width="18.5703125" bestFit="1" customWidth="1"/>
  </cols>
  <sheetData>
    <row r="1" spans="1:29" ht="29.1" customHeight="1">
      <c r="A1" s="48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</row>
    <row r="2" spans="1:29" ht="21.75" customHeight="1">
      <c r="A2" s="48" t="s">
        <v>1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</row>
    <row r="3" spans="1:29" ht="21.75" customHeight="1">
      <c r="A3" s="48" t="s">
        <v>2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</row>
    <row r="4" spans="1:29" ht="22.5" customHeight="1">
      <c r="A4" s="1" t="s">
        <v>3</v>
      </c>
      <c r="B4" s="54" t="s">
        <v>4</v>
      </c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  <c r="X4" s="54"/>
      <c r="Y4" s="54"/>
      <c r="Z4" s="54"/>
      <c r="AA4" s="54"/>
    </row>
    <row r="5" spans="1:29" ht="29.25" customHeight="1">
      <c r="A5" s="54" t="s">
        <v>5</v>
      </c>
      <c r="B5" s="54"/>
      <c r="C5" s="54" t="s">
        <v>6</v>
      </c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  <c r="Y5" s="54"/>
      <c r="Z5" s="54"/>
      <c r="AA5" s="54"/>
    </row>
    <row r="6" spans="1:29" ht="14.45" customHeight="1">
      <c r="A6" s="16"/>
      <c r="B6" s="16"/>
      <c r="C6" s="16"/>
      <c r="D6" s="16"/>
      <c r="E6" s="51" t="s">
        <v>7</v>
      </c>
      <c r="F6" s="51"/>
      <c r="G6" s="51"/>
      <c r="H6" s="51"/>
      <c r="I6" s="51"/>
      <c r="J6" s="16"/>
      <c r="K6" s="51" t="s">
        <v>8</v>
      </c>
      <c r="L6" s="51"/>
      <c r="M6" s="51"/>
      <c r="N6" s="51"/>
      <c r="O6" s="51"/>
      <c r="P6" s="51"/>
      <c r="Q6" s="51"/>
      <c r="R6" s="16"/>
      <c r="S6" s="51" t="s">
        <v>9</v>
      </c>
      <c r="T6" s="51"/>
      <c r="U6" s="51"/>
      <c r="V6" s="51"/>
      <c r="W6" s="51"/>
      <c r="X6" s="51"/>
      <c r="Y6" s="51"/>
      <c r="Z6" s="51"/>
      <c r="AA6" s="51"/>
    </row>
    <row r="7" spans="1:29" ht="14.45" customHeight="1">
      <c r="A7" s="16"/>
      <c r="B7" s="16"/>
      <c r="C7" s="16"/>
      <c r="D7" s="16"/>
      <c r="E7" s="17"/>
      <c r="F7" s="17"/>
      <c r="G7" s="17"/>
      <c r="H7" s="17"/>
      <c r="I7" s="17"/>
      <c r="J7" s="16"/>
      <c r="K7" s="53" t="s">
        <v>10</v>
      </c>
      <c r="L7" s="53"/>
      <c r="M7" s="53"/>
      <c r="N7" s="17"/>
      <c r="O7" s="53" t="s">
        <v>11</v>
      </c>
      <c r="P7" s="53"/>
      <c r="Q7" s="53"/>
      <c r="R7" s="16"/>
      <c r="S7" s="17"/>
      <c r="T7" s="17"/>
      <c r="U7" s="17"/>
      <c r="V7" s="17"/>
      <c r="W7" s="17"/>
      <c r="X7" s="17"/>
      <c r="Y7" s="17"/>
      <c r="Z7" s="17"/>
      <c r="AA7" s="17"/>
      <c r="AC7" s="41"/>
    </row>
    <row r="8" spans="1:29" ht="15.75" customHeight="1">
      <c r="A8" s="51" t="s">
        <v>12</v>
      </c>
      <c r="B8" s="51"/>
      <c r="C8" s="51"/>
      <c r="D8" s="45"/>
      <c r="E8" s="2" t="s">
        <v>13</v>
      </c>
      <c r="F8" s="16"/>
      <c r="G8" s="2" t="s">
        <v>14</v>
      </c>
      <c r="H8" s="16"/>
      <c r="I8" s="2" t="s">
        <v>15</v>
      </c>
      <c r="J8" s="16"/>
      <c r="K8" s="4" t="s">
        <v>13</v>
      </c>
      <c r="L8" s="17"/>
      <c r="M8" s="4" t="s">
        <v>14</v>
      </c>
      <c r="N8" s="16"/>
      <c r="O8" s="4" t="s">
        <v>13</v>
      </c>
      <c r="P8" s="17"/>
      <c r="Q8" s="4" t="s">
        <v>16</v>
      </c>
      <c r="R8" s="16"/>
      <c r="S8" s="2" t="s">
        <v>13</v>
      </c>
      <c r="T8" s="16"/>
      <c r="U8" s="2" t="s">
        <v>17</v>
      </c>
      <c r="V8" s="16"/>
      <c r="W8" s="2" t="s">
        <v>14</v>
      </c>
      <c r="X8" s="16"/>
      <c r="Y8" s="2" t="s">
        <v>15</v>
      </c>
      <c r="Z8" s="16"/>
      <c r="AA8" s="2" t="s">
        <v>18</v>
      </c>
      <c r="AC8" s="42"/>
    </row>
    <row r="9" spans="1:29" ht="21.75" customHeight="1">
      <c r="A9" s="52" t="s">
        <v>19</v>
      </c>
      <c r="B9" s="52"/>
      <c r="C9" s="52"/>
      <c r="D9" s="45"/>
      <c r="E9" s="18">
        <v>1504361</v>
      </c>
      <c r="F9" s="16"/>
      <c r="G9" s="19">
        <v>10870669379049</v>
      </c>
      <c r="H9" s="16"/>
      <c r="I9" s="19">
        <v>13176664722534.699</v>
      </c>
      <c r="J9" s="16"/>
      <c r="K9" s="19">
        <v>677548</v>
      </c>
      <c r="L9" s="16"/>
      <c r="M9" s="19">
        <v>6102880814360.5195</v>
      </c>
      <c r="N9" s="16"/>
      <c r="O9" s="44">
        <v>-59208</v>
      </c>
      <c r="P9" s="16"/>
      <c r="Q9" s="19">
        <v>536849819157</v>
      </c>
      <c r="R9" s="16"/>
      <c r="S9" s="19">
        <v>2122701</v>
      </c>
      <c r="T9" s="16"/>
      <c r="U9" s="18">
        <v>10106670</v>
      </c>
      <c r="V9" s="16"/>
      <c r="W9" s="19">
        <v>16518834258948</v>
      </c>
      <c r="X9" s="16"/>
      <c r="Y9" s="19">
        <v>21401950263232.398</v>
      </c>
      <c r="Z9" s="16"/>
      <c r="AA9" s="80">
        <f>Y9/Y10</f>
        <v>1</v>
      </c>
      <c r="AC9" s="43"/>
    </row>
    <row r="10" spans="1:29" ht="21.75" customHeight="1" thickBot="1">
      <c r="A10" s="50" t="s">
        <v>20</v>
      </c>
      <c r="B10" s="50"/>
      <c r="C10" s="50"/>
      <c r="D10" s="46"/>
      <c r="E10" s="20">
        <f>SUM(E9)</f>
        <v>1504361</v>
      </c>
      <c r="F10" s="16"/>
      <c r="G10" s="20">
        <f>SUM(G9)</f>
        <v>10870669379049</v>
      </c>
      <c r="H10" s="16"/>
      <c r="I10" s="20">
        <f>SUM(I9)</f>
        <v>13176664722534.699</v>
      </c>
      <c r="J10" s="16"/>
      <c r="K10" s="20">
        <f>SUM(K9)</f>
        <v>677548</v>
      </c>
      <c r="L10" s="16"/>
      <c r="M10" s="20">
        <f>SUM(M9)</f>
        <v>6102880814360.5195</v>
      </c>
      <c r="N10" s="16"/>
      <c r="O10" s="31">
        <f>SUM(O9)</f>
        <v>-59208</v>
      </c>
      <c r="P10" s="16"/>
      <c r="Q10" s="20">
        <f>SUM(Q9)</f>
        <v>536849819157</v>
      </c>
      <c r="R10" s="16"/>
      <c r="S10" s="20">
        <f>SUM(S9)</f>
        <v>2122701</v>
      </c>
      <c r="T10" s="16"/>
      <c r="U10" s="22"/>
      <c r="V10" s="16"/>
      <c r="W10" s="20">
        <f>SUM(W9)</f>
        <v>16518834258948</v>
      </c>
      <c r="X10" s="16"/>
      <c r="Y10" s="20">
        <f>SUM(Y9)</f>
        <v>21401950263232.398</v>
      </c>
      <c r="Z10" s="16"/>
      <c r="AA10" s="81">
        <f>SUM(AA9)</f>
        <v>1</v>
      </c>
    </row>
    <row r="11" spans="1:29" ht="13.5" thickTop="1"/>
    <row r="15" spans="1:29">
      <c r="S15" s="40"/>
    </row>
  </sheetData>
  <mergeCells count="14">
    <mergeCell ref="S6:AA6"/>
    <mergeCell ref="K7:M7"/>
    <mergeCell ref="O7:Q7"/>
    <mergeCell ref="A1:AA1"/>
    <mergeCell ref="A2:AA2"/>
    <mergeCell ref="A3:AA3"/>
    <mergeCell ref="B4:AA4"/>
    <mergeCell ref="A5:B5"/>
    <mergeCell ref="C5:AA5"/>
    <mergeCell ref="A10:C10"/>
    <mergeCell ref="A8:C8"/>
    <mergeCell ref="A9:C9"/>
    <mergeCell ref="E6:I6"/>
    <mergeCell ref="K6:Q6"/>
  </mergeCells>
  <pageMargins left="0.39" right="0.39" top="0.39" bottom="0.39" header="0" footer="0"/>
  <pageSetup scale="48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E9F140-7A57-43EB-927A-6E906790CD5B}">
  <sheetPr>
    <pageSetUpPr fitToPage="1"/>
  </sheetPr>
  <dimension ref="A1:AY9"/>
  <sheetViews>
    <sheetView rightToLeft="1" view="pageBreakPreview" zoomScale="83" zoomScaleNormal="100" zoomScaleSheetLayoutView="83" workbookViewId="0">
      <selection activeCell="A9" sqref="A9"/>
    </sheetView>
  </sheetViews>
  <sheetFormatPr defaultRowHeight="12.75"/>
  <cols>
    <col min="1" max="1" width="37.5703125" style="82" customWidth="1"/>
    <col min="2" max="2" width="1.28515625" style="82" customWidth="1"/>
    <col min="3" max="3" width="19.28515625" style="82" customWidth="1"/>
    <col min="4" max="4" width="1.28515625" style="82" customWidth="1"/>
    <col min="5" max="5" width="13" style="82" customWidth="1"/>
    <col min="6" max="6" width="1.28515625" style="82" customWidth="1"/>
    <col min="7" max="7" width="13" style="82" customWidth="1"/>
    <col min="8" max="8" width="1.28515625" style="82" customWidth="1"/>
    <col min="9" max="9" width="6.42578125" style="82" customWidth="1"/>
    <col min="10" max="10" width="1.28515625" style="82" customWidth="1"/>
    <col min="11" max="11" width="5.140625" style="82" customWidth="1"/>
    <col min="12" max="12" width="1.28515625" style="82" customWidth="1"/>
    <col min="13" max="13" width="9.140625" style="82" customWidth="1"/>
    <col min="14" max="14" width="1.28515625" style="82" customWidth="1"/>
    <col min="15" max="15" width="2.5703125" style="82" customWidth="1"/>
    <col min="16" max="16" width="1.28515625" style="82" customWidth="1"/>
    <col min="17" max="17" width="9.140625" style="82" customWidth="1"/>
    <col min="18" max="18" width="1.28515625" style="82" customWidth="1"/>
    <col min="19" max="19" width="2.5703125" style="82" customWidth="1"/>
    <col min="20" max="22" width="1.28515625" style="82" customWidth="1"/>
    <col min="23" max="23" width="6.42578125" style="82" customWidth="1"/>
    <col min="24" max="24" width="1.28515625" style="82" customWidth="1"/>
    <col min="25" max="25" width="2.5703125" style="82" customWidth="1"/>
    <col min="26" max="28" width="1.28515625" style="82" customWidth="1"/>
    <col min="29" max="29" width="6.42578125" style="82" customWidth="1"/>
    <col min="30" max="30" width="1.28515625" style="82" customWidth="1"/>
    <col min="31" max="31" width="2.5703125" style="82" customWidth="1"/>
    <col min="32" max="34" width="1.28515625" style="82" customWidth="1"/>
    <col min="35" max="35" width="9.140625" style="82" customWidth="1"/>
    <col min="36" max="36" width="1.28515625" style="82" customWidth="1"/>
    <col min="37" max="37" width="6.7109375" style="82" customWidth="1"/>
    <col min="38" max="38" width="1.28515625" style="82" customWidth="1"/>
    <col min="39" max="39" width="9.140625" style="82" customWidth="1"/>
    <col min="40" max="40" width="1.28515625" style="82" customWidth="1"/>
    <col min="41" max="41" width="2.5703125" style="82" customWidth="1"/>
    <col min="42" max="42" width="1.28515625" style="82" customWidth="1"/>
    <col min="43" max="43" width="9.140625" style="82" customWidth="1"/>
    <col min="44" max="44" width="1.28515625" style="82" customWidth="1"/>
    <col min="45" max="45" width="2.5703125" style="82" customWidth="1"/>
    <col min="46" max="46" width="1.28515625" style="82" customWidth="1"/>
    <col min="47" max="47" width="11.7109375" style="82" customWidth="1"/>
    <col min="48" max="49" width="1.28515625" style="82" customWidth="1"/>
    <col min="50" max="50" width="13" style="82" customWidth="1"/>
    <col min="51" max="51" width="7.7109375" style="82" customWidth="1"/>
    <col min="52" max="52" width="0.28515625" style="82" customWidth="1"/>
    <col min="53" max="16384" width="9.140625" style="82"/>
  </cols>
  <sheetData>
    <row r="1" spans="1:51" ht="29.1" customHeight="1">
      <c r="A1" s="98" t="s">
        <v>0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  <c r="V1" s="98"/>
      <c r="W1" s="98"/>
      <c r="X1" s="98"/>
      <c r="Y1" s="98"/>
      <c r="Z1" s="98"/>
      <c r="AA1" s="98"/>
      <c r="AB1" s="98"/>
      <c r="AC1" s="98"/>
      <c r="AD1" s="98"/>
      <c r="AE1" s="98"/>
      <c r="AF1" s="98"/>
      <c r="AG1" s="98"/>
      <c r="AH1" s="98"/>
      <c r="AI1" s="98"/>
      <c r="AJ1" s="98"/>
      <c r="AK1" s="98"/>
      <c r="AL1" s="98"/>
      <c r="AM1" s="98"/>
      <c r="AN1" s="98"/>
      <c r="AO1" s="98"/>
      <c r="AP1" s="98"/>
      <c r="AQ1" s="98"/>
      <c r="AR1" s="98"/>
      <c r="AS1" s="98"/>
      <c r="AT1" s="98"/>
      <c r="AU1" s="98"/>
      <c r="AV1" s="98"/>
      <c r="AW1" s="98"/>
      <c r="AX1" s="98"/>
      <c r="AY1" s="98"/>
    </row>
    <row r="2" spans="1:51" ht="21.75" customHeight="1">
      <c r="A2" s="98" t="s">
        <v>1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  <c r="U2" s="98"/>
      <c r="V2" s="98"/>
      <c r="W2" s="98"/>
      <c r="X2" s="98"/>
      <c r="Y2" s="98"/>
      <c r="Z2" s="98"/>
      <c r="AA2" s="98"/>
      <c r="AB2" s="98"/>
      <c r="AC2" s="98"/>
      <c r="AD2" s="98"/>
      <c r="AE2" s="98"/>
      <c r="AF2" s="98"/>
      <c r="AG2" s="98"/>
      <c r="AH2" s="98"/>
      <c r="AI2" s="98"/>
      <c r="AJ2" s="98"/>
      <c r="AK2" s="98"/>
      <c r="AL2" s="98"/>
      <c r="AM2" s="98"/>
      <c r="AN2" s="98"/>
      <c r="AO2" s="98"/>
      <c r="AP2" s="98"/>
      <c r="AQ2" s="98"/>
      <c r="AR2" s="98"/>
      <c r="AS2" s="98"/>
      <c r="AT2" s="98"/>
      <c r="AU2" s="98"/>
      <c r="AV2" s="98"/>
      <c r="AW2" s="98"/>
      <c r="AX2" s="98"/>
      <c r="AY2" s="98"/>
    </row>
    <row r="3" spans="1:51" ht="21.75" customHeight="1">
      <c r="A3" s="98" t="s">
        <v>2</v>
      </c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  <c r="R3" s="98"/>
      <c r="S3" s="98"/>
      <c r="T3" s="98"/>
      <c r="U3" s="98"/>
      <c r="V3" s="98"/>
      <c r="W3" s="98"/>
      <c r="X3" s="98"/>
      <c r="Y3" s="98"/>
      <c r="Z3" s="98"/>
      <c r="AA3" s="98"/>
      <c r="AB3" s="98"/>
      <c r="AC3" s="98"/>
      <c r="AD3" s="98"/>
      <c r="AE3" s="98"/>
      <c r="AF3" s="98"/>
      <c r="AG3" s="98"/>
      <c r="AH3" s="98"/>
      <c r="AI3" s="98"/>
      <c r="AJ3" s="98"/>
      <c r="AK3" s="98"/>
      <c r="AL3" s="98"/>
      <c r="AM3" s="98"/>
      <c r="AN3" s="98"/>
      <c r="AO3" s="98"/>
      <c r="AP3" s="98"/>
      <c r="AQ3" s="98"/>
      <c r="AR3" s="98"/>
      <c r="AS3" s="98"/>
      <c r="AT3" s="98"/>
      <c r="AU3" s="98"/>
      <c r="AV3" s="98"/>
      <c r="AW3" s="98"/>
      <c r="AX3" s="98"/>
      <c r="AY3" s="98"/>
    </row>
    <row r="4" spans="1:51" ht="21.75" customHeight="1">
      <c r="A4" s="97"/>
      <c r="B4" s="97"/>
      <c r="C4" s="97"/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  <c r="O4" s="97"/>
      <c r="P4" s="97"/>
      <c r="Q4" s="97"/>
      <c r="R4" s="97"/>
      <c r="S4" s="97"/>
      <c r="T4" s="97"/>
      <c r="U4" s="97"/>
      <c r="V4" s="97"/>
      <c r="W4" s="97"/>
      <c r="X4" s="97"/>
      <c r="Y4" s="97"/>
      <c r="Z4" s="97"/>
      <c r="AA4" s="97"/>
      <c r="AB4" s="97"/>
      <c r="AC4" s="97"/>
      <c r="AD4" s="97"/>
      <c r="AE4" s="97"/>
      <c r="AF4" s="97"/>
      <c r="AG4" s="97"/>
      <c r="AH4" s="97"/>
      <c r="AI4" s="97"/>
      <c r="AJ4" s="97"/>
      <c r="AK4" s="97"/>
      <c r="AL4" s="97"/>
      <c r="AM4" s="97"/>
      <c r="AN4" s="97"/>
      <c r="AO4" s="97"/>
      <c r="AP4" s="97"/>
      <c r="AQ4" s="97"/>
      <c r="AR4" s="97"/>
      <c r="AS4" s="97"/>
      <c r="AT4" s="97"/>
      <c r="AU4" s="97"/>
      <c r="AV4" s="97"/>
      <c r="AW4" s="97"/>
      <c r="AX4" s="97"/>
      <c r="AY4" s="97"/>
    </row>
    <row r="5" spans="1:51" ht="21.75" customHeight="1">
      <c r="A5" s="96" t="s">
        <v>161</v>
      </c>
      <c r="B5" s="96"/>
      <c r="C5" s="96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6"/>
      <c r="V5" s="96"/>
      <c r="W5" s="96"/>
      <c r="X5" s="96"/>
      <c r="Y5" s="96"/>
      <c r="Z5" s="96"/>
      <c r="AA5" s="96"/>
      <c r="AB5" s="96"/>
      <c r="AC5" s="96"/>
      <c r="AD5" s="96"/>
      <c r="AE5" s="96"/>
      <c r="AF5" s="96"/>
      <c r="AG5" s="96"/>
      <c r="AH5" s="96"/>
      <c r="AI5" s="96"/>
      <c r="AJ5" s="96"/>
      <c r="AK5" s="96"/>
      <c r="AL5" s="96"/>
      <c r="AM5" s="96"/>
      <c r="AN5" s="96"/>
      <c r="AO5" s="96"/>
      <c r="AP5" s="96"/>
      <c r="AQ5" s="96"/>
      <c r="AR5" s="96"/>
      <c r="AS5" s="96"/>
      <c r="AT5" s="96"/>
      <c r="AU5" s="96"/>
      <c r="AV5" s="96"/>
      <c r="AW5" s="96"/>
      <c r="AX5" s="96"/>
      <c r="AY5" s="96"/>
    </row>
    <row r="6" spans="1:51" ht="14.45" customHeight="1"/>
    <row r="7" spans="1:51" ht="14.45" customHeight="1">
      <c r="C7" s="95" t="s">
        <v>7</v>
      </c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Q7" s="93" t="s">
        <v>9</v>
      </c>
      <c r="R7" s="93"/>
      <c r="S7" s="93"/>
      <c r="T7" s="93"/>
      <c r="U7" s="93"/>
      <c r="V7" s="93"/>
      <c r="W7" s="93"/>
      <c r="X7" s="93"/>
      <c r="Y7" s="93"/>
      <c r="Z7" s="93"/>
      <c r="AA7" s="93"/>
      <c r="AB7" s="93"/>
      <c r="AC7" s="93"/>
      <c r="AD7" s="93"/>
      <c r="AE7" s="93"/>
      <c r="AF7" s="93"/>
      <c r="AG7" s="93"/>
      <c r="AH7" s="93"/>
      <c r="AI7" s="93"/>
      <c r="AJ7" s="93"/>
      <c r="AK7" s="93"/>
    </row>
    <row r="8" spans="1:51" ht="22.5" customHeight="1">
      <c r="A8" s="94" t="s">
        <v>21</v>
      </c>
      <c r="C8" s="94" t="s">
        <v>160</v>
      </c>
      <c r="E8" s="94" t="s">
        <v>25</v>
      </c>
      <c r="G8" s="94" t="s">
        <v>26</v>
      </c>
      <c r="I8" s="93" t="s">
        <v>22</v>
      </c>
      <c r="J8" s="93"/>
      <c r="K8" s="93"/>
      <c r="M8" s="93" t="s">
        <v>23</v>
      </c>
      <c r="N8" s="93"/>
      <c r="O8" s="93"/>
      <c r="Q8" s="91" t="s">
        <v>25</v>
      </c>
      <c r="R8" s="91"/>
      <c r="S8" s="91"/>
      <c r="T8" s="91"/>
      <c r="U8" s="91"/>
      <c r="V8" s="92"/>
      <c r="W8" s="91" t="s">
        <v>26</v>
      </c>
      <c r="X8" s="91"/>
      <c r="Y8" s="91"/>
      <c r="Z8" s="91"/>
      <c r="AA8" s="91"/>
      <c r="AB8" s="92"/>
      <c r="AC8" s="91" t="s">
        <v>22</v>
      </c>
      <c r="AD8" s="91"/>
      <c r="AE8" s="91"/>
      <c r="AF8" s="91"/>
      <c r="AG8" s="91"/>
      <c r="AH8" s="92"/>
      <c r="AI8" s="91" t="s">
        <v>23</v>
      </c>
      <c r="AJ8" s="91"/>
      <c r="AK8" s="91"/>
    </row>
    <row r="9" spans="1:51" ht="27.75" customHeight="1">
      <c r="A9" s="90" t="s">
        <v>159</v>
      </c>
      <c r="B9" s="88"/>
      <c r="C9" s="89" t="s">
        <v>158</v>
      </c>
      <c r="D9" s="88"/>
      <c r="E9" s="87" t="s">
        <v>162</v>
      </c>
      <c r="G9" s="86">
        <v>71</v>
      </c>
      <c r="I9" s="84">
        <v>694382</v>
      </c>
      <c r="J9" s="84"/>
      <c r="K9" s="84"/>
      <c r="M9" s="85" t="s">
        <v>163</v>
      </c>
      <c r="N9" s="85"/>
      <c r="O9" s="85"/>
      <c r="Q9" s="99" t="s">
        <v>164</v>
      </c>
      <c r="R9" s="85"/>
      <c r="S9" s="85"/>
      <c r="T9" s="85"/>
      <c r="U9" s="85"/>
      <c r="W9" s="85">
        <v>0</v>
      </c>
      <c r="X9" s="85"/>
      <c r="Y9" s="85"/>
      <c r="Z9" s="85"/>
      <c r="AA9" s="85"/>
      <c r="AC9" s="84">
        <v>0</v>
      </c>
      <c r="AD9" s="84"/>
      <c r="AE9" s="84"/>
      <c r="AF9" s="84"/>
      <c r="AG9" s="84"/>
      <c r="AI9" s="83">
        <v>0</v>
      </c>
      <c r="AJ9" s="83"/>
      <c r="AK9" s="83"/>
    </row>
  </sheetData>
  <mergeCells count="18">
    <mergeCell ref="M9:O9"/>
    <mergeCell ref="Q9:U9"/>
    <mergeCell ref="W9:AA9"/>
    <mergeCell ref="AC9:AG9"/>
    <mergeCell ref="A5:AY5"/>
    <mergeCell ref="Q7:AK7"/>
    <mergeCell ref="I8:K8"/>
    <mergeCell ref="M8:O8"/>
    <mergeCell ref="Q8:U8"/>
    <mergeCell ref="W8:AA8"/>
    <mergeCell ref="AC8:AG8"/>
    <mergeCell ref="AI8:AK8"/>
    <mergeCell ref="AI9:AK9"/>
    <mergeCell ref="A1:AY1"/>
    <mergeCell ref="A2:AY2"/>
    <mergeCell ref="A3:AY3"/>
    <mergeCell ref="C7:O7"/>
    <mergeCell ref="I9:K9"/>
  </mergeCells>
  <pageMargins left="0.39" right="0.39" top="0.39" bottom="0.39" header="0" footer="0"/>
  <pageSetup scale="54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A8"/>
  <sheetViews>
    <sheetView rightToLeft="1" workbookViewId="0">
      <selection sqref="A1:AA1"/>
    </sheetView>
  </sheetViews>
  <sheetFormatPr defaultRowHeight="12.75"/>
  <cols>
    <col min="1" max="1" width="5.140625" customWidth="1"/>
    <col min="2" max="2" width="14.28515625" customWidth="1"/>
    <col min="3" max="3" width="1.28515625" customWidth="1"/>
    <col min="4" max="4" width="2.5703125" customWidth="1"/>
    <col min="5" max="5" width="10.42578125" customWidth="1"/>
    <col min="6" max="6" width="1.28515625" customWidth="1"/>
    <col min="7" max="7" width="14.28515625" customWidth="1"/>
    <col min="8" max="8" width="1.28515625" customWidth="1"/>
    <col min="9" max="9" width="14.28515625" customWidth="1"/>
    <col min="10" max="10" width="1.28515625" customWidth="1"/>
    <col min="11" max="11" width="13" customWidth="1"/>
    <col min="12" max="12" width="1.28515625" customWidth="1"/>
    <col min="13" max="13" width="13" customWidth="1"/>
    <col min="14" max="14" width="1.28515625" customWidth="1"/>
    <col min="15" max="15" width="13" customWidth="1"/>
    <col min="16" max="16" width="1.28515625" customWidth="1"/>
    <col min="17" max="17" width="13" customWidth="1"/>
    <col min="18" max="18" width="1.28515625" customWidth="1"/>
    <col min="19" max="19" width="15.5703125" customWidth="1"/>
    <col min="20" max="20" width="1.28515625" customWidth="1"/>
    <col min="21" max="21" width="19.42578125" customWidth="1"/>
    <col min="22" max="22" width="1.28515625" customWidth="1"/>
    <col min="23" max="23" width="14.28515625" customWidth="1"/>
    <col min="24" max="24" width="1.28515625" customWidth="1"/>
    <col min="25" max="25" width="16.85546875" customWidth="1"/>
    <col min="26" max="26" width="1.28515625" customWidth="1"/>
    <col min="27" max="27" width="15.5703125" customWidth="1"/>
    <col min="28" max="28" width="0.28515625" customWidth="1"/>
  </cols>
  <sheetData>
    <row r="1" spans="1:27" ht="29.1" customHeight="1">
      <c r="A1" s="48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</row>
    <row r="2" spans="1:27" ht="21.75" customHeight="1">
      <c r="A2" s="48" t="s">
        <v>1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</row>
    <row r="3" spans="1:27" ht="21.75" customHeight="1">
      <c r="A3" s="48" t="s">
        <v>2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</row>
    <row r="4" spans="1:27" ht="14.45" customHeight="1"/>
    <row r="5" spans="1:27" ht="14.45" customHeight="1">
      <c r="A5" s="1" t="s">
        <v>27</v>
      </c>
      <c r="B5" s="54" t="s">
        <v>28</v>
      </c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  <c r="Y5" s="54"/>
      <c r="Z5" s="54"/>
      <c r="AA5" s="54"/>
    </row>
    <row r="6" spans="1:27" ht="14.45" customHeight="1">
      <c r="E6" s="51" t="s">
        <v>7</v>
      </c>
      <c r="F6" s="51"/>
      <c r="G6" s="51"/>
      <c r="H6" s="51"/>
      <c r="I6" s="51"/>
      <c r="K6" s="51" t="s">
        <v>8</v>
      </c>
      <c r="L6" s="51"/>
      <c r="M6" s="51"/>
      <c r="N6" s="51"/>
      <c r="O6" s="51"/>
      <c r="P6" s="51"/>
      <c r="Q6" s="51"/>
      <c r="S6" s="51" t="s">
        <v>9</v>
      </c>
      <c r="T6" s="51"/>
      <c r="U6" s="51"/>
      <c r="V6" s="51"/>
      <c r="W6" s="51"/>
      <c r="X6" s="51"/>
      <c r="Y6" s="51"/>
      <c r="Z6" s="51"/>
      <c r="AA6" s="51"/>
    </row>
    <row r="7" spans="1:27" ht="14.45" customHeight="1">
      <c r="E7" s="3"/>
      <c r="F7" s="3"/>
      <c r="G7" s="3"/>
      <c r="H7" s="3"/>
      <c r="I7" s="3"/>
      <c r="K7" s="53" t="s">
        <v>29</v>
      </c>
      <c r="L7" s="53"/>
      <c r="M7" s="53"/>
      <c r="N7" s="3"/>
      <c r="O7" s="53" t="s">
        <v>30</v>
      </c>
      <c r="P7" s="53"/>
      <c r="Q7" s="53"/>
      <c r="S7" s="3"/>
      <c r="T7" s="3"/>
      <c r="U7" s="3"/>
      <c r="V7" s="3"/>
      <c r="W7" s="3"/>
      <c r="X7" s="3"/>
      <c r="Y7" s="3"/>
      <c r="Z7" s="3"/>
      <c r="AA7" s="3"/>
    </row>
    <row r="8" spans="1:27" ht="14.45" customHeight="1">
      <c r="A8" s="51" t="s">
        <v>31</v>
      </c>
      <c r="B8" s="51"/>
      <c r="D8" s="51" t="s">
        <v>32</v>
      </c>
      <c r="E8" s="51"/>
      <c r="G8" s="2" t="s">
        <v>14</v>
      </c>
      <c r="I8" s="2" t="s">
        <v>15</v>
      </c>
      <c r="K8" s="4" t="s">
        <v>13</v>
      </c>
      <c r="L8" s="3"/>
      <c r="M8" s="4" t="s">
        <v>14</v>
      </c>
      <c r="O8" s="4" t="s">
        <v>13</v>
      </c>
      <c r="P8" s="3"/>
      <c r="Q8" s="4" t="s">
        <v>16</v>
      </c>
      <c r="S8" s="2" t="s">
        <v>13</v>
      </c>
      <c r="U8" s="2" t="s">
        <v>33</v>
      </c>
      <c r="W8" s="2" t="s">
        <v>14</v>
      </c>
      <c r="Y8" s="2" t="s">
        <v>15</v>
      </c>
      <c r="AA8" s="2" t="s">
        <v>18</v>
      </c>
    </row>
  </sheetData>
  <mergeCells count="11">
    <mergeCell ref="K7:M7"/>
    <mergeCell ref="O7:Q7"/>
    <mergeCell ref="A8:B8"/>
    <mergeCell ref="D8:E8"/>
    <mergeCell ref="A1:AA1"/>
    <mergeCell ref="A2:AA2"/>
    <mergeCell ref="A3:AA3"/>
    <mergeCell ref="B5:AA5"/>
    <mergeCell ref="E6:I6"/>
    <mergeCell ref="K6:Q6"/>
    <mergeCell ref="S6:AA6"/>
  </mergeCells>
  <pageMargins left="0.39" right="0.39" top="0.39" bottom="0.39" header="0" footer="0"/>
  <pageSetup paperSize="0"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L8"/>
  <sheetViews>
    <sheetView rightToLeft="1" workbookViewId="0">
      <selection sqref="A1:AL1"/>
    </sheetView>
  </sheetViews>
  <sheetFormatPr defaultRowHeight="12.75"/>
  <cols>
    <col min="1" max="1" width="5.140625" customWidth="1"/>
    <col min="2" max="2" width="28.5703125" customWidth="1"/>
    <col min="3" max="3" width="1.28515625" customWidth="1"/>
    <col min="4" max="4" width="16.85546875" customWidth="1"/>
    <col min="5" max="5" width="1.28515625" customWidth="1"/>
    <col min="6" max="6" width="24.7109375" customWidth="1"/>
    <col min="7" max="7" width="1.28515625" customWidth="1"/>
    <col min="8" max="8" width="13" customWidth="1"/>
    <col min="9" max="9" width="1.28515625" customWidth="1"/>
    <col min="10" max="10" width="13" customWidth="1"/>
    <col min="11" max="11" width="1.28515625" customWidth="1"/>
    <col min="12" max="12" width="11.7109375" customWidth="1"/>
    <col min="13" max="13" width="1.28515625" customWidth="1"/>
    <col min="14" max="14" width="13" customWidth="1"/>
    <col min="15" max="15" width="1.28515625" customWidth="1"/>
    <col min="16" max="16" width="13" customWidth="1"/>
    <col min="17" max="17" width="1.28515625" customWidth="1"/>
    <col min="18" max="18" width="13" customWidth="1"/>
    <col min="19" max="19" width="1.28515625" customWidth="1"/>
    <col min="20" max="20" width="13" customWidth="1"/>
    <col min="21" max="21" width="1.28515625" customWidth="1"/>
    <col min="22" max="22" width="13" customWidth="1"/>
    <col min="23" max="23" width="1.28515625" customWidth="1"/>
    <col min="24" max="24" width="13" customWidth="1"/>
    <col min="25" max="25" width="1.28515625" customWidth="1"/>
    <col min="26" max="26" width="13" customWidth="1"/>
    <col min="27" max="27" width="1.28515625" customWidth="1"/>
    <col min="28" max="28" width="13" customWidth="1"/>
    <col min="29" max="29" width="1.28515625" customWidth="1"/>
    <col min="30" max="30" width="15.5703125" customWidth="1"/>
    <col min="31" max="31" width="1.28515625" customWidth="1"/>
    <col min="32" max="32" width="15.5703125" customWidth="1"/>
    <col min="33" max="33" width="1.28515625" customWidth="1"/>
    <col min="34" max="34" width="13" customWidth="1"/>
    <col min="35" max="35" width="1.28515625" customWidth="1"/>
    <col min="36" max="36" width="15.5703125" customWidth="1"/>
    <col min="37" max="37" width="1.28515625" customWidth="1"/>
    <col min="38" max="38" width="14.28515625" customWidth="1"/>
    <col min="39" max="39" width="0.28515625" customWidth="1"/>
  </cols>
  <sheetData>
    <row r="1" spans="1:38" ht="29.1" customHeight="1">
      <c r="A1" s="48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</row>
    <row r="2" spans="1:38" ht="21.75" customHeight="1">
      <c r="A2" s="48" t="s">
        <v>1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  <c r="AH2" s="48"/>
      <c r="AI2" s="48"/>
      <c r="AJ2" s="48"/>
      <c r="AK2" s="48"/>
      <c r="AL2" s="48"/>
    </row>
    <row r="3" spans="1:38" ht="21.75" customHeight="1">
      <c r="A3" s="48" t="s">
        <v>2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  <c r="AF3" s="48"/>
      <c r="AG3" s="48"/>
      <c r="AH3" s="48"/>
      <c r="AI3" s="48"/>
      <c r="AJ3" s="48"/>
      <c r="AK3" s="48"/>
      <c r="AL3" s="48"/>
    </row>
    <row r="4" spans="1:38" ht="14.45" customHeight="1"/>
    <row r="5" spans="1:38" ht="14.45" customHeight="1">
      <c r="A5" s="1" t="s">
        <v>34</v>
      </c>
      <c r="B5" s="54" t="s">
        <v>35</v>
      </c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  <c r="Y5" s="54"/>
      <c r="Z5" s="54"/>
      <c r="AA5" s="54"/>
      <c r="AB5" s="54"/>
      <c r="AC5" s="54"/>
      <c r="AD5" s="54"/>
      <c r="AE5" s="54"/>
      <c r="AF5" s="54"/>
      <c r="AG5" s="54"/>
      <c r="AH5" s="54"/>
      <c r="AI5" s="54"/>
      <c r="AJ5" s="54"/>
      <c r="AK5" s="54"/>
      <c r="AL5" s="54"/>
    </row>
    <row r="6" spans="1:38" ht="14.45" customHeight="1">
      <c r="A6" s="51" t="s">
        <v>36</v>
      </c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 t="s">
        <v>7</v>
      </c>
      <c r="Q6" s="51"/>
      <c r="R6" s="51"/>
      <c r="S6" s="51"/>
      <c r="T6" s="51"/>
      <c r="V6" s="51" t="s">
        <v>8</v>
      </c>
      <c r="W6" s="51"/>
      <c r="X6" s="51"/>
      <c r="Y6" s="51"/>
      <c r="Z6" s="51"/>
      <c r="AA6" s="51"/>
      <c r="AB6" s="51"/>
      <c r="AD6" s="51" t="s">
        <v>9</v>
      </c>
      <c r="AE6" s="51"/>
      <c r="AF6" s="51"/>
      <c r="AG6" s="51"/>
      <c r="AH6" s="51"/>
      <c r="AI6" s="51"/>
      <c r="AJ6" s="51"/>
      <c r="AK6" s="51"/>
      <c r="AL6" s="51"/>
    </row>
    <row r="7" spans="1:38" ht="14.45" customHeight="1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V7" s="53" t="s">
        <v>10</v>
      </c>
      <c r="W7" s="53"/>
      <c r="X7" s="53"/>
      <c r="Y7" s="3"/>
      <c r="Z7" s="53" t="s">
        <v>11</v>
      </c>
      <c r="AA7" s="53"/>
      <c r="AB7" s="53"/>
      <c r="AD7" s="3"/>
      <c r="AE7" s="3"/>
      <c r="AF7" s="3"/>
      <c r="AG7" s="3"/>
      <c r="AH7" s="3"/>
      <c r="AI7" s="3"/>
      <c r="AJ7" s="3"/>
      <c r="AK7" s="3"/>
      <c r="AL7" s="3"/>
    </row>
    <row r="8" spans="1:38" ht="14.45" customHeight="1">
      <c r="A8" s="51" t="s">
        <v>37</v>
      </c>
      <c r="B8" s="51"/>
      <c r="D8" s="2" t="s">
        <v>38</v>
      </c>
      <c r="F8" s="2" t="s">
        <v>39</v>
      </c>
      <c r="H8" s="2" t="s">
        <v>40</v>
      </c>
      <c r="J8" s="2" t="s">
        <v>41</v>
      </c>
      <c r="L8" s="2" t="s">
        <v>42</v>
      </c>
      <c r="N8" s="2" t="s">
        <v>24</v>
      </c>
      <c r="P8" s="2" t="s">
        <v>13</v>
      </c>
      <c r="R8" s="2" t="s">
        <v>14</v>
      </c>
      <c r="T8" s="2" t="s">
        <v>15</v>
      </c>
      <c r="V8" s="4" t="s">
        <v>13</v>
      </c>
      <c r="W8" s="3"/>
      <c r="X8" s="4" t="s">
        <v>14</v>
      </c>
      <c r="Z8" s="4" t="s">
        <v>13</v>
      </c>
      <c r="AA8" s="3"/>
      <c r="AB8" s="4" t="s">
        <v>16</v>
      </c>
      <c r="AD8" s="2" t="s">
        <v>13</v>
      </c>
      <c r="AF8" s="2" t="s">
        <v>17</v>
      </c>
      <c r="AH8" s="2" t="s">
        <v>14</v>
      </c>
      <c r="AJ8" s="2" t="s">
        <v>15</v>
      </c>
      <c r="AL8" s="2" t="s">
        <v>18</v>
      </c>
    </row>
  </sheetData>
  <mergeCells count="11">
    <mergeCell ref="V7:X7"/>
    <mergeCell ref="Z7:AB7"/>
    <mergeCell ref="A8:B8"/>
    <mergeCell ref="A1:AL1"/>
    <mergeCell ref="A2:AL2"/>
    <mergeCell ref="A3:AL3"/>
    <mergeCell ref="B5:AL5"/>
    <mergeCell ref="A6:O6"/>
    <mergeCell ref="P6:T6"/>
    <mergeCell ref="V6:AB6"/>
    <mergeCell ref="AD6:AL6"/>
  </mergeCells>
  <pageMargins left="0.39" right="0.39" top="0.39" bottom="0.39" header="0" footer="0"/>
  <pageSetup paperSize="0" fitToHeight="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M8"/>
  <sheetViews>
    <sheetView rightToLeft="1" workbookViewId="0">
      <selection sqref="A1:M1"/>
    </sheetView>
  </sheetViews>
  <sheetFormatPr defaultRowHeight="12.75"/>
  <cols>
    <col min="1" max="1" width="29.85546875" customWidth="1"/>
    <col min="2" max="2" width="1.28515625" customWidth="1"/>
    <col min="3" max="3" width="15.5703125" customWidth="1"/>
    <col min="4" max="4" width="1.28515625" customWidth="1"/>
    <col min="5" max="5" width="15.5703125" customWidth="1"/>
    <col min="6" max="6" width="1.28515625" customWidth="1"/>
    <col min="7" max="7" width="13" customWidth="1"/>
    <col min="8" max="8" width="1.28515625" customWidth="1"/>
    <col min="9" max="9" width="13" customWidth="1"/>
    <col min="10" max="10" width="1.28515625" customWidth="1"/>
    <col min="11" max="11" width="23.42578125" customWidth="1"/>
    <col min="12" max="12" width="1.28515625" customWidth="1"/>
    <col min="13" max="13" width="33.7109375" customWidth="1"/>
    <col min="14" max="14" width="0.28515625" customWidth="1"/>
  </cols>
  <sheetData>
    <row r="1" spans="1:13" ht="29.1" customHeight="1">
      <c r="A1" s="48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</row>
    <row r="2" spans="1:13" ht="21.75" customHeight="1">
      <c r="A2" s="48" t="s">
        <v>1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</row>
    <row r="3" spans="1:13" ht="21.75" customHeight="1">
      <c r="A3" s="48" t="s">
        <v>2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</row>
    <row r="4" spans="1:13" ht="14.45" customHeight="1">
      <c r="A4" s="54" t="s">
        <v>43</v>
      </c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</row>
    <row r="5" spans="1:13" ht="14.45" customHeight="1">
      <c r="A5" s="54" t="s">
        <v>44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</row>
    <row r="6" spans="1:13" ht="14.45" customHeight="1"/>
    <row r="7" spans="1:13" ht="14.45" customHeight="1">
      <c r="C7" s="51" t="s">
        <v>9</v>
      </c>
      <c r="D7" s="51"/>
      <c r="E7" s="51"/>
      <c r="F7" s="51"/>
      <c r="G7" s="51"/>
      <c r="H7" s="51"/>
      <c r="I7" s="51"/>
      <c r="J7" s="51"/>
      <c r="K7" s="51"/>
      <c r="L7" s="51"/>
      <c r="M7" s="51"/>
    </row>
    <row r="8" spans="1:13" ht="14.45" customHeight="1">
      <c r="A8" s="2" t="s">
        <v>45</v>
      </c>
      <c r="C8" s="4" t="s">
        <v>13</v>
      </c>
      <c r="D8" s="3"/>
      <c r="E8" s="4" t="s">
        <v>46</v>
      </c>
      <c r="F8" s="3"/>
      <c r="G8" s="4" t="s">
        <v>47</v>
      </c>
      <c r="H8" s="3"/>
      <c r="I8" s="4" t="s">
        <v>48</v>
      </c>
      <c r="J8" s="3"/>
      <c r="K8" s="4" t="s">
        <v>49</v>
      </c>
      <c r="L8" s="3"/>
      <c r="M8" s="4" t="s">
        <v>50</v>
      </c>
    </row>
  </sheetData>
  <mergeCells count="6">
    <mergeCell ref="C7:M7"/>
    <mergeCell ref="A1:M1"/>
    <mergeCell ref="A2:M2"/>
    <mergeCell ref="A3:M3"/>
    <mergeCell ref="A4:M4"/>
    <mergeCell ref="A5:M5"/>
  </mergeCells>
  <pageMargins left="0.39" right="0.39" top="0.39" bottom="0.39" header="0" footer="0"/>
  <pageSetup paperSize="0" fitToHeight="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P20"/>
  <sheetViews>
    <sheetView rightToLeft="1" view="pageBreakPreview" zoomScale="89" zoomScaleNormal="100" zoomScaleSheetLayoutView="89" workbookViewId="0">
      <selection activeCell="L10" sqref="L10"/>
    </sheetView>
  </sheetViews>
  <sheetFormatPr defaultRowHeight="12.75"/>
  <cols>
    <col min="1" max="1" width="5.140625" customWidth="1"/>
    <col min="2" max="2" width="35" customWidth="1"/>
    <col min="3" max="3" width="1.28515625" customWidth="1"/>
    <col min="4" max="4" width="18.42578125" customWidth="1"/>
    <col min="5" max="5" width="1.28515625" customWidth="1"/>
    <col min="6" max="6" width="22.140625" customWidth="1"/>
    <col min="7" max="7" width="1.28515625" customWidth="1"/>
    <col min="8" max="8" width="22.42578125" customWidth="1"/>
    <col min="9" max="9" width="1.28515625" customWidth="1"/>
    <col min="10" max="10" width="22.140625" customWidth="1"/>
    <col min="11" max="11" width="1.28515625" customWidth="1"/>
    <col min="12" max="12" width="18.28515625" bestFit="1" customWidth="1"/>
  </cols>
  <sheetData>
    <row r="1" spans="1:16" ht="29.1" customHeight="1">
      <c r="A1" s="48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</row>
    <row r="2" spans="1:16" ht="21.75" customHeight="1">
      <c r="A2" s="48" t="s">
        <v>1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</row>
    <row r="3" spans="1:16" ht="21.75" customHeight="1">
      <c r="A3" s="48" t="s">
        <v>2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</row>
    <row r="4" spans="1:16" ht="14.45" customHeight="1"/>
    <row r="5" spans="1:16" ht="20.25" customHeight="1">
      <c r="A5" s="39" t="s">
        <v>34</v>
      </c>
      <c r="B5" s="54" t="s">
        <v>51</v>
      </c>
      <c r="C5" s="54"/>
      <c r="D5" s="54"/>
      <c r="E5" s="54"/>
      <c r="F5" s="54"/>
      <c r="G5" s="54"/>
      <c r="H5" s="54"/>
      <c r="I5" s="54"/>
      <c r="J5" s="54"/>
      <c r="K5" s="54"/>
      <c r="L5" s="54"/>
    </row>
    <row r="6" spans="1:16" ht="14.45" customHeight="1">
      <c r="D6" s="2" t="s">
        <v>7</v>
      </c>
      <c r="E6" s="16"/>
      <c r="F6" s="51" t="s">
        <v>8</v>
      </c>
      <c r="G6" s="51"/>
      <c r="H6" s="51"/>
      <c r="I6" s="16"/>
      <c r="J6" s="2" t="s">
        <v>9</v>
      </c>
      <c r="K6" s="16"/>
      <c r="L6" s="16"/>
    </row>
    <row r="7" spans="1:16" ht="14.45" customHeight="1">
      <c r="D7" s="17"/>
      <c r="E7" s="16"/>
      <c r="F7" s="17"/>
      <c r="G7" s="17"/>
      <c r="H7" s="17"/>
      <c r="I7" s="16"/>
      <c r="J7" s="17"/>
      <c r="K7" s="16"/>
      <c r="L7" s="16"/>
    </row>
    <row r="8" spans="1:16" ht="18.75" customHeight="1">
      <c r="A8" s="51" t="s">
        <v>52</v>
      </c>
      <c r="B8" s="51"/>
      <c r="D8" s="2" t="s">
        <v>53</v>
      </c>
      <c r="E8" s="16"/>
      <c r="F8" s="2" t="s">
        <v>54</v>
      </c>
      <c r="G8" s="16"/>
      <c r="H8" s="2" t="s">
        <v>55</v>
      </c>
      <c r="I8" s="16"/>
      <c r="J8" s="2" t="s">
        <v>53</v>
      </c>
      <c r="K8" s="16"/>
      <c r="L8" s="2" t="s">
        <v>18</v>
      </c>
    </row>
    <row r="9" spans="1:16" ht="21.75" customHeight="1">
      <c r="A9" s="56" t="s">
        <v>153</v>
      </c>
      <c r="B9" s="56"/>
      <c r="D9" s="18">
        <v>3506803</v>
      </c>
      <c r="E9" s="16"/>
      <c r="F9" s="18">
        <v>14372</v>
      </c>
      <c r="G9" s="16"/>
      <c r="H9" s="18">
        <v>0</v>
      </c>
      <c r="I9" s="16"/>
      <c r="J9" s="18">
        <f>D9+F9-H9</f>
        <v>3521175</v>
      </c>
      <c r="K9" s="16"/>
      <c r="L9" s="34" t="s">
        <v>56</v>
      </c>
      <c r="O9" s="40"/>
      <c r="P9" s="40"/>
    </row>
    <row r="10" spans="1:16" ht="21.75" customHeight="1">
      <c r="A10" s="57" t="s">
        <v>156</v>
      </c>
      <c r="B10" s="57"/>
      <c r="D10" s="29">
        <v>29164731341</v>
      </c>
      <c r="E10" s="16">
        <v>0</v>
      </c>
      <c r="F10" s="29">
        <v>89250422203</v>
      </c>
      <c r="G10" s="16">
        <v>0</v>
      </c>
      <c r="H10" s="29">
        <v>118407019709</v>
      </c>
      <c r="I10" s="16">
        <v>0</v>
      </c>
      <c r="J10" s="29">
        <f>D10+F10-H10</f>
        <v>8133835</v>
      </c>
      <c r="K10" s="16"/>
      <c r="L10" s="35" t="s">
        <v>56</v>
      </c>
      <c r="O10" s="40"/>
      <c r="P10" s="40"/>
    </row>
    <row r="11" spans="1:16" ht="21.75" customHeight="1">
      <c r="A11" s="57" t="s">
        <v>154</v>
      </c>
      <c r="B11" s="57"/>
      <c r="D11" s="29">
        <v>47182811</v>
      </c>
      <c r="E11" s="16"/>
      <c r="F11" s="29">
        <v>6071839505872</v>
      </c>
      <c r="G11" s="16"/>
      <c r="H11" s="29">
        <v>6071885250000</v>
      </c>
      <c r="I11" s="16"/>
      <c r="J11" s="29">
        <f t="shared" ref="J11:J12" si="0">D11+F11-H11</f>
        <v>1438683</v>
      </c>
      <c r="K11" s="16"/>
      <c r="L11" s="35" t="s">
        <v>56</v>
      </c>
      <c r="O11" s="40"/>
      <c r="P11" s="40"/>
    </row>
    <row r="12" spans="1:16" ht="21.75" customHeight="1">
      <c r="A12" s="55" t="s">
        <v>155</v>
      </c>
      <c r="B12" s="55"/>
      <c r="D12" s="30">
        <v>0</v>
      </c>
      <c r="E12" s="16"/>
      <c r="F12" s="30">
        <v>200000</v>
      </c>
      <c r="G12" s="16"/>
      <c r="H12" s="30">
        <v>80000</v>
      </c>
      <c r="I12" s="16"/>
      <c r="J12" s="29">
        <f t="shared" si="0"/>
        <v>120000</v>
      </c>
      <c r="K12" s="16"/>
      <c r="L12" s="36" t="s">
        <v>56</v>
      </c>
      <c r="O12" s="40"/>
      <c r="P12" s="40"/>
    </row>
    <row r="13" spans="1:16" ht="21.75" customHeight="1">
      <c r="A13" s="50" t="s">
        <v>20</v>
      </c>
      <c r="B13" s="50"/>
      <c r="D13" s="20">
        <v>29215420955</v>
      </c>
      <c r="E13" s="16"/>
      <c r="F13" s="20">
        <f>SUM(F9:F12)</f>
        <v>6161090142447</v>
      </c>
      <c r="G13" s="16"/>
      <c r="H13" s="20">
        <f>SUM(H9:H12)</f>
        <v>6190292349709</v>
      </c>
      <c r="I13" s="16"/>
      <c r="J13" s="20">
        <f>SUM(J9:J12)</f>
        <v>13213693</v>
      </c>
      <c r="K13" s="16"/>
      <c r="L13" s="21">
        <v>0</v>
      </c>
      <c r="O13" s="40"/>
      <c r="P13" s="40"/>
    </row>
    <row r="18" spans="4:10">
      <c r="D18" s="40"/>
      <c r="E18" s="40"/>
      <c r="F18" s="40"/>
      <c r="G18" s="40"/>
      <c r="H18" s="40"/>
      <c r="I18" s="40"/>
      <c r="J18" s="40"/>
    </row>
    <row r="20" spans="4:10">
      <c r="D20" s="40"/>
      <c r="E20" s="40"/>
      <c r="F20" s="40"/>
      <c r="G20" s="40"/>
      <c r="H20" s="40"/>
      <c r="I20" s="40"/>
      <c r="J20" s="40"/>
    </row>
  </sheetData>
  <mergeCells count="11">
    <mergeCell ref="A1:L1"/>
    <mergeCell ref="A2:L2"/>
    <mergeCell ref="A3:L3"/>
    <mergeCell ref="B5:L5"/>
    <mergeCell ref="F6:H6"/>
    <mergeCell ref="A12:B12"/>
    <mergeCell ref="A13:B13"/>
    <mergeCell ref="A8:B8"/>
    <mergeCell ref="A9:B9"/>
    <mergeCell ref="A10:B10"/>
    <mergeCell ref="A11:B11"/>
  </mergeCells>
  <pageMargins left="0.39" right="0.39" top="0.39" bottom="0.39" header="0" footer="0"/>
  <pageSetup scale="88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11"/>
  <sheetViews>
    <sheetView rightToLeft="1" view="pageBreakPreview" zoomScaleNormal="100" zoomScaleSheetLayoutView="100" workbookViewId="0">
      <selection activeCell="H7" sqref="H7"/>
    </sheetView>
  </sheetViews>
  <sheetFormatPr defaultRowHeight="12.75"/>
  <cols>
    <col min="1" max="1" width="2.5703125" customWidth="1"/>
    <col min="2" max="2" width="49.140625" customWidth="1"/>
    <col min="3" max="3" width="1.28515625" customWidth="1"/>
    <col min="4" max="4" width="11.7109375" customWidth="1"/>
    <col min="5" max="5" width="1.28515625" customWidth="1"/>
    <col min="6" max="6" width="22" customWidth="1"/>
    <col min="7" max="7" width="1.28515625" customWidth="1"/>
    <col min="8" max="8" width="19" customWidth="1"/>
    <col min="9" max="9" width="1.28515625" customWidth="1"/>
    <col min="10" max="10" width="19.42578125" customWidth="1"/>
  </cols>
  <sheetData>
    <row r="1" spans="1:10" ht="29.1" customHeight="1">
      <c r="A1" s="48" t="s">
        <v>0</v>
      </c>
      <c r="B1" s="48"/>
      <c r="C1" s="48"/>
      <c r="D1" s="48"/>
      <c r="E1" s="48"/>
      <c r="F1" s="48"/>
      <c r="G1" s="48"/>
      <c r="H1" s="48"/>
      <c r="I1" s="48"/>
      <c r="J1" s="48"/>
    </row>
    <row r="2" spans="1:10" ht="21.75" customHeight="1">
      <c r="A2" s="48" t="s">
        <v>57</v>
      </c>
      <c r="B2" s="48"/>
      <c r="C2" s="48"/>
      <c r="D2" s="48"/>
      <c r="E2" s="48"/>
      <c r="F2" s="48"/>
      <c r="G2" s="48"/>
      <c r="H2" s="48"/>
      <c r="I2" s="48"/>
      <c r="J2" s="48"/>
    </row>
    <row r="3" spans="1:10" ht="21.75" customHeight="1">
      <c r="A3" s="48" t="s">
        <v>2</v>
      </c>
      <c r="B3" s="48"/>
      <c r="C3" s="48"/>
      <c r="D3" s="48"/>
      <c r="E3" s="48"/>
      <c r="F3" s="48"/>
      <c r="G3" s="48"/>
      <c r="H3" s="48"/>
      <c r="I3" s="48"/>
      <c r="J3" s="48"/>
    </row>
    <row r="4" spans="1:10" ht="14.45" customHeight="1"/>
    <row r="5" spans="1:10" ht="29.1" customHeight="1">
      <c r="A5" s="1" t="s">
        <v>58</v>
      </c>
      <c r="B5" s="54" t="s">
        <v>59</v>
      </c>
      <c r="C5" s="54"/>
      <c r="D5" s="54"/>
      <c r="E5" s="54"/>
      <c r="F5" s="54"/>
      <c r="G5" s="54"/>
      <c r="H5" s="54"/>
      <c r="I5" s="54"/>
      <c r="J5" s="54"/>
    </row>
    <row r="6" spans="1:10" ht="14.45" customHeight="1"/>
    <row r="7" spans="1:10" ht="14.45" customHeight="1">
      <c r="A7" s="51" t="s">
        <v>60</v>
      </c>
      <c r="B7" s="51"/>
      <c r="D7" s="2" t="s">
        <v>61</v>
      </c>
      <c r="E7" s="16"/>
      <c r="F7" s="2" t="s">
        <v>53</v>
      </c>
      <c r="G7" s="16"/>
      <c r="H7" s="2" t="s">
        <v>62</v>
      </c>
      <c r="I7" s="16"/>
      <c r="J7" s="2" t="s">
        <v>63</v>
      </c>
    </row>
    <row r="8" spans="1:10" ht="21.75" customHeight="1">
      <c r="A8" s="72" t="s">
        <v>64</v>
      </c>
      <c r="B8" s="72"/>
      <c r="D8" s="33" t="s">
        <v>65</v>
      </c>
      <c r="E8" s="16"/>
      <c r="F8" s="18">
        <f>'درآمد سرمایه گذاری در سهام'!J10</f>
        <v>2659254545497</v>
      </c>
      <c r="G8" s="16"/>
      <c r="H8" s="69">
        <f>F8/F11</f>
        <v>0.99851309946497158</v>
      </c>
      <c r="I8" s="16"/>
      <c r="J8" s="66">
        <v>0.1226651619390931</v>
      </c>
    </row>
    <row r="9" spans="1:10" ht="21.75" customHeight="1">
      <c r="A9" s="73" t="s">
        <v>68</v>
      </c>
      <c r="B9" s="73"/>
      <c r="D9" s="37" t="s">
        <v>66</v>
      </c>
      <c r="E9" s="16"/>
      <c r="F9" s="29">
        <f>'درآمد سپرده بانکی'!D11</f>
        <v>120088867</v>
      </c>
      <c r="G9" s="16"/>
      <c r="H9" s="70">
        <f>F9/F11</f>
        <v>4.509169947737973E-5</v>
      </c>
      <c r="I9" s="16"/>
      <c r="J9" s="67">
        <v>5.5394171808716883E-6</v>
      </c>
    </row>
    <row r="10" spans="1:10" ht="21.75" customHeight="1">
      <c r="A10" s="74" t="s">
        <v>69</v>
      </c>
      <c r="B10" s="74"/>
      <c r="D10" s="38" t="s">
        <v>67</v>
      </c>
      <c r="E10" s="16"/>
      <c r="F10" s="30">
        <f>'سایر درآمدها'!D10</f>
        <v>3839846169</v>
      </c>
      <c r="G10" s="16"/>
      <c r="H10" s="71">
        <f>F10/F11</f>
        <v>1.4418088355510577E-3</v>
      </c>
      <c r="I10" s="16"/>
      <c r="J10" s="68">
        <v>1.7712307869856855E-4</v>
      </c>
    </row>
    <row r="11" spans="1:10" ht="21.75" customHeight="1">
      <c r="A11" s="50" t="s">
        <v>20</v>
      </c>
      <c r="B11" s="50"/>
      <c r="D11" s="22"/>
      <c r="E11" s="16"/>
      <c r="F11" s="20">
        <f>SUM(F8:F10)</f>
        <v>2663214480533</v>
      </c>
      <c r="G11" s="16"/>
      <c r="H11" s="65">
        <f>SUM(H8:H10)</f>
        <v>1</v>
      </c>
      <c r="I11" s="16"/>
      <c r="J11" s="65">
        <v>0.12284782443497254</v>
      </c>
    </row>
  </sheetData>
  <mergeCells count="9">
    <mergeCell ref="A11:B11"/>
    <mergeCell ref="A8:B8"/>
    <mergeCell ref="A9:B9"/>
    <mergeCell ref="A10:B10"/>
    <mergeCell ref="A1:J1"/>
    <mergeCell ref="A2:J2"/>
    <mergeCell ref="A3:J3"/>
    <mergeCell ref="B5:J5"/>
    <mergeCell ref="A7:B7"/>
  </mergeCells>
  <pageMargins left="0.39" right="0.39" top="0.39" bottom="0.39" header="0" footer="0"/>
  <pageSetup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22</vt:i4>
      </vt:variant>
      <vt:variant>
        <vt:lpstr>Named Ranges</vt:lpstr>
      </vt:variant>
      <vt:variant>
        <vt:i4>21</vt:i4>
      </vt:variant>
    </vt:vector>
  </HeadingPairs>
  <TitlesOfParts>
    <vt:vector size="43" baseType="lpstr">
      <vt:lpstr>0</vt:lpstr>
      <vt:lpstr>صورت وضعیت</vt:lpstr>
      <vt:lpstr>سهام</vt:lpstr>
      <vt:lpstr>اوراق مشتقه</vt:lpstr>
      <vt:lpstr>واحدهای صندوق</vt:lpstr>
      <vt:lpstr>اوراق</vt:lpstr>
      <vt:lpstr>تعدیل قیمت</vt:lpstr>
      <vt:lpstr>سپرده</vt:lpstr>
      <vt:lpstr>درآمد</vt:lpstr>
      <vt:lpstr>درآمد سرمایه گذاری در سهام</vt:lpstr>
      <vt:lpstr>درآمد سرمایه گذاری در صندوق</vt:lpstr>
      <vt:lpstr>درآمد سرمایه گذاری در اوراق به</vt:lpstr>
      <vt:lpstr>مبالغ تخصیصی اوراق</vt:lpstr>
      <vt:lpstr>درآمد سپرده بانکی</vt:lpstr>
      <vt:lpstr>سایر درآمدها</vt:lpstr>
      <vt:lpstr>درآمد سود سهام</vt:lpstr>
      <vt:lpstr>درآمد سود صندوق</vt:lpstr>
      <vt:lpstr>سود اوراق بهادار</vt:lpstr>
      <vt:lpstr>سود سپرده بانکی</vt:lpstr>
      <vt:lpstr>درآمد ناشی از فروش</vt:lpstr>
      <vt:lpstr>درآمد اعمال اختیار</vt:lpstr>
      <vt:lpstr>درآمد ناشی از تغییر قیمت اوراق</vt:lpstr>
      <vt:lpstr>اوراق!Print_Area</vt:lpstr>
      <vt:lpstr>'اوراق مشتقه'!Print_Area</vt:lpstr>
      <vt:lpstr>'تعدیل قیمت'!Print_Area</vt:lpstr>
      <vt:lpstr>درآمد!Print_Area</vt:lpstr>
      <vt:lpstr>'درآمد اعمال اختیار'!Print_Area</vt:lpstr>
      <vt:lpstr>'درآمد سپرده بانکی'!Print_Area</vt:lpstr>
      <vt:lpstr>'درآمد سرمایه گذاری در اوراق به'!Print_Area</vt:lpstr>
      <vt:lpstr>'درآمد سرمایه گذاری در سهام'!Print_Area</vt:lpstr>
      <vt:lpstr>'درآمد سرمایه گذاری در صندوق'!Print_Area</vt:lpstr>
      <vt:lpstr>'درآمد سود سهام'!Print_Area</vt:lpstr>
      <vt:lpstr>'درآمد سود صندوق'!Print_Area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سهام!Print_Area</vt:lpstr>
      <vt:lpstr>'سود اوراق بهادار'!Print_Area</vt:lpstr>
      <vt:lpstr>'سود سپرده بانکی'!Print_Area</vt:lpstr>
      <vt:lpstr>'صورت وضعیت'!Print_Area</vt:lpstr>
      <vt:lpstr>'مبالغ تخصیصی اوراق'!Print_Area</vt:lpstr>
      <vt:lpstr>'واحدهای صندوق'!Print_Area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/>
  <dc:description/>
  <cp:lastModifiedBy>Soheil Sadegh Zadeh</cp:lastModifiedBy>
  <dcterms:created xsi:type="dcterms:W3CDTF">2025-03-25T05:50:04Z</dcterms:created>
  <dcterms:modified xsi:type="dcterms:W3CDTF">2025-03-26T12:04:14Z</dcterms:modified>
</cp:coreProperties>
</file>